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Лист1!$A$14:$M$64</definedName>
  </definedNames>
  <calcPr calcId="144525"/>
</workbook>
</file>

<file path=xl/calcChain.xml><?xml version="1.0" encoding="utf-8"?>
<calcChain xmlns="http://schemas.openxmlformats.org/spreadsheetml/2006/main">
  <c r="I172" i="1" l="1"/>
  <c r="J172" i="1" s="1"/>
  <c r="I169" i="1"/>
  <c r="J169" i="1" s="1"/>
  <c r="I175" i="1" l="1"/>
  <c r="J175" i="1" s="1"/>
  <c r="I174" i="1"/>
  <c r="J174" i="1" s="1"/>
  <c r="I173" i="1" l="1"/>
  <c r="J173" i="1" s="1"/>
  <c r="I128" i="1" l="1"/>
  <c r="J128" i="1" s="1"/>
  <c r="I107" i="1"/>
  <c r="J107" i="1" s="1"/>
  <c r="J170" i="1" l="1"/>
  <c r="J167" i="1"/>
  <c r="I62" i="1" l="1"/>
  <c r="J62" i="1" s="1"/>
  <c r="I61" i="1"/>
  <c r="J61" i="1" s="1"/>
  <c r="I66" i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/>
  <c r="I142" i="1"/>
  <c r="J142" i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65" i="1"/>
  <c r="I17" i="1"/>
  <c r="J17" i="1" s="1"/>
  <c r="I18" i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/>
  <c r="I60" i="1"/>
  <c r="J60" i="1" s="1"/>
  <c r="I16" i="1"/>
  <c r="J65" i="1" l="1"/>
  <c r="I176" i="1"/>
  <c r="J66" i="1"/>
  <c r="J16" i="1"/>
  <c r="J63" i="1" s="1"/>
  <c r="I63" i="1"/>
  <c r="J18" i="1"/>
  <c r="I177" i="1" l="1"/>
  <c r="J176" i="1"/>
  <c r="J177" i="1" s="1"/>
</calcChain>
</file>

<file path=xl/sharedStrings.xml><?xml version="1.0" encoding="utf-8"?>
<sst xmlns="http://schemas.openxmlformats.org/spreadsheetml/2006/main" count="1297" uniqueCount="85">
  <si>
    <t>№</t>
  </si>
  <si>
    <t>Элемент затрат</t>
  </si>
  <si>
    <t>Укрупненная группировка номенклатурных позиций</t>
  </si>
  <si>
    <t>Вид закупки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</si>
  <si>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</si>
  <si>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</si>
  <si>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</si>
  <si>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</si>
  <si>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Товары:</t>
  </si>
  <si>
    <t>Услуги:</t>
  </si>
  <si>
    <t>Наименование закупаемых ТРУ             (по SAP)</t>
  </si>
  <si>
    <t>Краткая характеристика ТРУ (по SAP)</t>
  </si>
  <si>
    <t>Единица измерения ТРУ</t>
  </si>
  <si>
    <t>КАТО Место поставки товара, выполнения работ, оказания услуг</t>
  </si>
  <si>
    <t>Наименование Филиала</t>
  </si>
  <si>
    <t>Итого по товарам:</t>
  </si>
  <si>
    <t>Итого по услугам:</t>
  </si>
  <si>
    <t>ВСЕГО:</t>
  </si>
  <si>
    <t xml:space="preserve">Перечень исключений товаров, работ и услуг на 2023 год по ТОО "КТЖ-Грузовые перевозки" </t>
  </si>
  <si>
    <t>2023 год</t>
  </si>
  <si>
    <t>Служба нормирования и контроля ТЭР</t>
  </si>
  <si>
    <t>Электроэнергия</t>
  </si>
  <si>
    <t>для снабжения  потребителей, ГОСТ 13109-97</t>
  </si>
  <si>
    <t>110000000 Акмолинский регион</t>
  </si>
  <si>
    <t>Киловатт-час</t>
  </si>
  <si>
    <t>Товары</t>
  </si>
  <si>
    <t>150000000 Актюбинский регион</t>
  </si>
  <si>
    <t>190000000 Алматинский регион</t>
  </si>
  <si>
    <t>630000000 Восточно-Казахстанский регион</t>
  </si>
  <si>
    <t>310000000 Жамбылский регион</t>
  </si>
  <si>
    <t>350000000 Жезказганский регион</t>
  </si>
  <si>
    <t>350000000 Карагандинский регион</t>
  </si>
  <si>
    <t>111010000 Кокшетауский регион</t>
  </si>
  <si>
    <t>390000000 Костанайский регион</t>
  </si>
  <si>
    <t>430000000 Кызылординский регион</t>
  </si>
  <si>
    <t>550000000 Павлодарский регион</t>
  </si>
  <si>
    <t>190000000 Талдыкорганский регион</t>
  </si>
  <si>
    <t>610000000 Южно-Казахстанский регион</t>
  </si>
  <si>
    <t>230000000 Атырауский регион</t>
  </si>
  <si>
    <t>270000000 Западно-Казахстанский регион</t>
  </si>
  <si>
    <t>470000000 Мангистауский регион</t>
  </si>
  <si>
    <t>Услуги по передаче/распределению электроэнергии</t>
  </si>
  <si>
    <t>Услуги</t>
  </si>
  <si>
    <t>МВт</t>
  </si>
  <si>
    <t>Костанайский регион</t>
  </si>
  <si>
    <t>Талдыкорганскаий регион</t>
  </si>
  <si>
    <t>Актюбинский регион</t>
  </si>
  <si>
    <t>Филиал ТОО «КТЖ-Грузовые перевозки»- «Илецк»</t>
  </si>
  <si>
    <t>для собственного потребления</t>
  </si>
  <si>
    <t>999999999  461504 Оренбургская область. г. Соль-Илецк, улица Вокзальная б/н</t>
  </si>
  <si>
    <t>214 Киловатт</t>
  </si>
  <si>
    <t>999999999 РФ,  (НОД-15) Сатовская обл. РП Озинки, ул. Майрова10/1</t>
  </si>
  <si>
    <t>Материалы</t>
  </si>
  <si>
    <t>№245-ГПЗ от 30.12.2022 г.</t>
  </si>
  <si>
    <t>Утвержден приказом №227-ГПЗ от 21.11.2022 г.</t>
  </si>
  <si>
    <t>Департамент индикативного планирования эксплуатационной работы (ГПЭП)</t>
  </si>
  <si>
    <t>Услуги по предоставлению в пользование железнодорожной линии/сети и объектов железнодорожной инфраструктуры</t>
  </si>
  <si>
    <t xml:space="preserve">Услуги по предоставлению в пользование  железнодорожной линии/сети и объектов железнодорожной инфраструктуры и организации пропуска по ней  </t>
  </si>
  <si>
    <t>100000000 Восточно-Казахстанская область Республики Казахстан</t>
  </si>
  <si>
    <t>вагоно-километр</t>
  </si>
  <si>
    <t>ОРУ сторонние</t>
  </si>
  <si>
    <t>Услуги МЖС</t>
  </si>
  <si>
    <t>Услуги по предоставлению в пользование  железнодорожной линии/сети и объектов железнодорожной инфраструктуры и организации пропуска по ней  </t>
  </si>
  <si>
    <t>тонно-километр</t>
  </si>
  <si>
    <t>№1-ГПЗ от 11.01.2023 г.</t>
  </si>
  <si>
    <t>42-1</t>
  </si>
  <si>
    <t>62-1</t>
  </si>
  <si>
    <t>№7-ГПЗ от 03.02.2023 г.</t>
  </si>
  <si>
    <t>Услуги телекоммуникационные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</si>
  <si>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</si>
  <si>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месяц</t>
  </si>
  <si>
    <t>Услуги связи</t>
  </si>
  <si>
    <t>№22-ГПЗ от 15.06.2023 г.</t>
  </si>
  <si>
    <t>101-1</t>
  </si>
  <si>
    <t>102-1</t>
  </si>
  <si>
    <t>№39-ГПЗ от 31.10.2023 г.</t>
  </si>
  <si>
    <t>ГП-15 Илецк</t>
  </si>
  <si>
    <t>Услуги по удалению опасных отходов/имущества/материалов</t>
  </si>
  <si>
    <t>Услуги по удалению опасных отходов/имущества/материалов (захоронение/сжигание/утилизация и аналогичные услуги)</t>
  </si>
  <si>
    <t>999999999 461504 Оренбургская область. г. Соль-Илецк, улица Вокзальная б/н </t>
  </si>
  <si>
    <t>796 Штука</t>
  </si>
  <si>
    <t>Охрана труда (природоохранные мероприятия)</t>
  </si>
  <si>
    <t>№41-ГПЗ от 20.11.2023 г.</t>
  </si>
  <si>
    <t>101-2</t>
  </si>
  <si>
    <t>102-2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</si>
</sst>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₸_-;\-* #,##0.00\ _₸_-;_-* &quot;-&quot;??\ _₸_-;_-@_-"/>
    <numFmt numFmtId="164" formatCode="_-* #,##0.00\ _₽_-;\-* #,##0.00\ _₽_-;_-* &quot;-&quot;??\ _₽_-;_-@_-"/>
    <numFmt numFmtId="165" formatCode="_-* #,##0.000\ _₽_-;\-* #,##0.0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164" fontId="3" fillId="0" borderId="6" xfId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164" fontId="3" fillId="2" borderId="6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43" fontId="3" fillId="0" borderId="6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0" borderId="6" xfId="1" applyFont="1" applyBorder="1" applyAlignment="1">
      <alignment horizontal="center" vertical="center" wrapText="1"/>
    </xf>
    <xf numFmtId="165" fontId="4" fillId="0" borderId="6" xfId="1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43" fontId="2" fillId="2" borderId="6" xfId="3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164" fontId="3" fillId="0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8" xfId="2"/>
    <cellStyle name="Финансовый" xfId="1" builtinId="3"/>
    <cellStyle name="Финансовый 1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9"/>
  <sheetViews>
    <sheetView tabSelected="1" zoomScale="80" zoomScaleNormal="80" workbookViewId="0">
      <pane ySplit="14" topLeftCell="A165" activePane="bottomLeft" state="frozen"/>
      <selection pane="bottomLeft" activeCell="S8" sqref="S8"/>
    </sheetView>
  </sheetViews>
  <sheetFormatPr defaultColWidth="9.140625" defaultRowHeight="25.5" customHeight="1" x14ac:dyDescent="0.25"/>
  <cols>
    <col min="1" max="1" width="12.5703125" style="15" customWidth="1"/>
    <col min="2" max="3" width="15.140625" style="15" customWidth="1"/>
    <col min="4" max="4" width="17.140625" style="15" customWidth="1"/>
    <col min="5" max="5" width="14.42578125" style="15" customWidth="1"/>
    <col min="6" max="6" width="10.85546875" style="15" customWidth="1"/>
    <col min="7" max="7" width="21.140625" style="15" customWidth="1"/>
    <col min="8" max="8" width="17.7109375" style="15" customWidth="1"/>
    <col min="9" max="9" width="24.28515625" style="15" customWidth="1"/>
    <col min="10" max="10" width="22.5703125" style="15" customWidth="1"/>
    <col min="11" max="11" width="16.28515625" style="15" customWidth="1"/>
    <col min="12" max="12" width="15.85546875" style="15" customWidth="1"/>
    <col min="13" max="16384" width="9.140625" style="15"/>
  </cols>
  <sheetData>
    <row r="1" spans="1:13" ht="21" customHeight="1" x14ac:dyDescent="0.25">
      <c r="I1" s="44" t="s">
        <v>54</v>
      </c>
      <c r="J1" s="44"/>
      <c r="K1" s="25"/>
      <c r="L1" s="25"/>
      <c r="M1" s="25"/>
    </row>
    <row r="2" spans="1:13" ht="21" customHeight="1" x14ac:dyDescent="0.25">
      <c r="I2" s="45" t="s">
        <v>53</v>
      </c>
      <c r="J2" s="45"/>
      <c r="K2" s="25"/>
      <c r="L2" s="25"/>
      <c r="M2" s="25"/>
    </row>
    <row r="3" spans="1:13" ht="21" customHeight="1" x14ac:dyDescent="0.25">
      <c r="I3" s="45" t="s">
        <v>64</v>
      </c>
      <c r="J3" s="45"/>
      <c r="K3" s="25"/>
      <c r="L3" s="25"/>
      <c r="M3" s="25"/>
    </row>
    <row r="4" spans="1:13" ht="18.75" customHeight="1" x14ac:dyDescent="0.25">
      <c r="I4" s="25" t="s">
        <v>67</v>
      </c>
      <c r="J4" s="25"/>
    </row>
    <row r="5" spans="1:13" ht="19.5" customHeight="1" x14ac:dyDescent="0.25">
      <c r="I5" s="33" t="s">
        <v>72</v>
      </c>
      <c r="J5" s="33"/>
    </row>
    <row r="6" spans="1:13" ht="19.5" customHeight="1" x14ac:dyDescent="0.25">
      <c r="I6" s="35" t="s">
        <v>75</v>
      </c>
      <c r="J6" s="35"/>
    </row>
    <row r="7" spans="1:13" ht="19.5" customHeight="1" x14ac:dyDescent="0.25">
      <c r="I7" s="37" t="s">
        <v>82</v>
      </c>
      <c r="J7" s="37"/>
    </row>
    <row r="8" spans="1:13" s="1" customFormat="1" ht="25.5" customHeight="1" x14ac:dyDescent="0.25">
      <c r="I8" s="14"/>
      <c r="J8" s="14"/>
    </row>
    <row r="9" spans="1:13" s="2" customFormat="1" ht="25.5" customHeight="1" x14ac:dyDescent="0.25">
      <c r="A9" s="38" t="s">
        <v>18</v>
      </c>
      <c r="B9" s="38"/>
      <c r="C9" s="38"/>
      <c r="D9" s="38"/>
      <c r="E9" s="38"/>
      <c r="F9" s="38"/>
      <c r="G9" s="38"/>
      <c r="H9" s="38"/>
      <c r="I9" s="38"/>
      <c r="J9" s="38"/>
    </row>
    <row r="11" spans="1:13" s="2" customFormat="1" ht="25.5" customHeight="1" x14ac:dyDescent="0.25">
      <c r="A11" s="39" t="s">
        <v>0</v>
      </c>
      <c r="B11" s="39" t="s">
        <v>14</v>
      </c>
      <c r="C11" s="39" t="s">
        <v>10</v>
      </c>
      <c r="D11" s="39" t="s">
        <v>11</v>
      </c>
      <c r="E11" s="39" t="s">
        <v>13</v>
      </c>
      <c r="F11" s="39" t="s">
        <v>12</v>
      </c>
      <c r="G11" s="46" t="s">
        <v>19</v>
      </c>
      <c r="H11" s="47"/>
      <c r="I11" s="47"/>
      <c r="J11" s="48"/>
      <c r="K11" s="39" t="s">
        <v>1</v>
      </c>
      <c r="L11" s="39" t="s">
        <v>2</v>
      </c>
      <c r="M11" s="39" t="s">
        <v>3</v>
      </c>
    </row>
    <row r="12" spans="1:13" s="2" customFormat="1" ht="25.5" customHeight="1" x14ac:dyDescent="0.25">
      <c r="A12" s="40"/>
      <c r="B12" s="40"/>
      <c r="C12" s="40"/>
      <c r="D12" s="40"/>
      <c r="E12" s="40"/>
      <c r="F12" s="40"/>
      <c r="G12" s="39" t="s">
        <v>4</v>
      </c>
      <c r="H12" s="39" t="s">
        <v>5</v>
      </c>
      <c r="I12" s="42" t="s">
        <v>6</v>
      </c>
      <c r="J12" s="42" t="s">
        <v>7</v>
      </c>
      <c r="K12" s="40"/>
      <c r="L12" s="40"/>
      <c r="M12" s="40"/>
    </row>
    <row r="13" spans="1:13" s="2" customFormat="1" ht="25.5" customHeight="1" x14ac:dyDescent="0.25">
      <c r="A13" s="41"/>
      <c r="B13" s="41"/>
      <c r="C13" s="41"/>
      <c r="D13" s="41"/>
      <c r="E13" s="41"/>
      <c r="F13" s="41"/>
      <c r="G13" s="41"/>
      <c r="H13" s="41"/>
      <c r="I13" s="43"/>
      <c r="J13" s="43"/>
      <c r="K13" s="41"/>
      <c r="L13" s="41"/>
      <c r="M13" s="41"/>
    </row>
    <row r="14" spans="1:13" s="2" customFormat="1" ht="25.5" customHeight="1" x14ac:dyDescent="0.25">
      <c r="A14" s="3">
        <v>1</v>
      </c>
      <c r="B14" s="3">
        <v>2</v>
      </c>
      <c r="C14" s="3">
        <v>3</v>
      </c>
      <c r="D14" s="3">
        <v>4</v>
      </c>
      <c r="E14" s="3">
        <v>5</v>
      </c>
      <c r="F14" s="3">
        <v>6</v>
      </c>
      <c r="G14" s="3">
        <v>7</v>
      </c>
      <c r="H14" s="3">
        <v>8</v>
      </c>
      <c r="I14" s="3">
        <v>9</v>
      </c>
      <c r="J14" s="3">
        <v>10</v>
      </c>
      <c r="K14" s="3">
        <v>11</v>
      </c>
      <c r="L14" s="3">
        <v>12</v>
      </c>
      <c r="M14" s="3">
        <v>13</v>
      </c>
    </row>
    <row r="15" spans="1:13" s="2" customFormat="1" ht="18.600000000000001" customHeight="1" x14ac:dyDescent="0.25">
      <c r="A15" s="3" t="s">
        <v>8</v>
      </c>
      <c r="B15" s="3"/>
      <c r="C15" s="3"/>
      <c r="D15" s="3"/>
      <c r="E15" s="3"/>
      <c r="F15" s="3"/>
      <c r="G15" s="3"/>
      <c r="H15" s="3"/>
      <c r="I15" s="4"/>
      <c r="J15" s="4"/>
      <c r="K15" s="3"/>
      <c r="L15" s="3"/>
      <c r="M15" s="3"/>
    </row>
    <row r="16" spans="1:13" s="13" customFormat="1" ht="25.5" customHeight="1" x14ac:dyDescent="0.25">
      <c r="A16" s="7">
        <v>1</v>
      </c>
      <c r="B16" s="5" t="s">
        <v>20</v>
      </c>
      <c r="C16" s="8" t="s">
        <v>21</v>
      </c>
      <c r="D16" s="8" t="s">
        <v>22</v>
      </c>
      <c r="E16" s="5" t="s">
        <v>23</v>
      </c>
      <c r="F16" s="8" t="s">
        <v>24</v>
      </c>
      <c r="G16" s="11">
        <v>255757875.60058302</v>
      </c>
      <c r="H16" s="27">
        <v>7.87</v>
      </c>
      <c r="I16" s="11">
        <f>G16*H16</f>
        <v>2012814480.9765885</v>
      </c>
      <c r="J16" s="11">
        <f>I16*1.12</f>
        <v>2254352218.6937795</v>
      </c>
      <c r="K16" s="10" t="s">
        <v>21</v>
      </c>
      <c r="L16" s="10" t="s">
        <v>21</v>
      </c>
      <c r="M16" s="10" t="s">
        <v>25</v>
      </c>
    </row>
    <row r="17" spans="1:13" s="13" customFormat="1" ht="25.5" customHeight="1" x14ac:dyDescent="0.25">
      <c r="A17" s="7">
        <v>2</v>
      </c>
      <c r="B17" s="5" t="s">
        <v>20</v>
      </c>
      <c r="C17" s="8" t="s">
        <v>21</v>
      </c>
      <c r="D17" s="8" t="s">
        <v>22</v>
      </c>
      <c r="E17" s="5" t="s">
        <v>26</v>
      </c>
      <c r="F17" s="8" t="s">
        <v>24</v>
      </c>
      <c r="G17" s="11">
        <v>1305191.8247463473</v>
      </c>
      <c r="H17" s="27">
        <v>7.87</v>
      </c>
      <c r="I17" s="11">
        <f t="shared" ref="I17:I60" si="0">G17*H17</f>
        <v>10271859.660753753</v>
      </c>
      <c r="J17" s="11">
        <f t="shared" ref="J17:J60" si="1">I17*1.12</f>
        <v>11504482.820044205</v>
      </c>
      <c r="K17" s="10" t="s">
        <v>21</v>
      </c>
      <c r="L17" s="10" t="s">
        <v>21</v>
      </c>
      <c r="M17" s="10" t="s">
        <v>25</v>
      </c>
    </row>
    <row r="18" spans="1:13" s="13" customFormat="1" ht="25.5" customHeight="1" x14ac:dyDescent="0.25">
      <c r="A18" s="7">
        <v>3</v>
      </c>
      <c r="B18" s="5" t="s">
        <v>20</v>
      </c>
      <c r="C18" s="8" t="s">
        <v>21</v>
      </c>
      <c r="D18" s="8" t="s">
        <v>22</v>
      </c>
      <c r="E18" s="5" t="s">
        <v>27</v>
      </c>
      <c r="F18" s="8" t="s">
        <v>24</v>
      </c>
      <c r="G18" s="11">
        <v>132338430.52487177</v>
      </c>
      <c r="H18" s="27">
        <v>7.87</v>
      </c>
      <c r="I18" s="11">
        <f t="shared" si="0"/>
        <v>1041503448.2307408</v>
      </c>
      <c r="J18" s="11">
        <f t="shared" si="1"/>
        <v>1166483862.0184298</v>
      </c>
      <c r="K18" s="10" t="s">
        <v>21</v>
      </c>
      <c r="L18" s="10" t="s">
        <v>21</v>
      </c>
      <c r="M18" s="10" t="s">
        <v>25</v>
      </c>
    </row>
    <row r="19" spans="1:13" s="13" customFormat="1" ht="25.5" customHeight="1" x14ac:dyDescent="0.25">
      <c r="A19" s="7">
        <v>4</v>
      </c>
      <c r="B19" s="5" t="s">
        <v>20</v>
      </c>
      <c r="C19" s="8" t="s">
        <v>21</v>
      </c>
      <c r="D19" s="8" t="s">
        <v>22</v>
      </c>
      <c r="E19" s="5" t="s">
        <v>28</v>
      </c>
      <c r="F19" s="8" t="s">
        <v>24</v>
      </c>
      <c r="G19" s="11">
        <v>929598.29527573334</v>
      </c>
      <c r="H19" s="27">
        <v>7.87</v>
      </c>
      <c r="I19" s="11">
        <f t="shared" si="0"/>
        <v>7315938.5838200217</v>
      </c>
      <c r="J19" s="11">
        <f t="shared" si="1"/>
        <v>8193851.2138784248</v>
      </c>
      <c r="K19" s="10" t="s">
        <v>21</v>
      </c>
      <c r="L19" s="10" t="s">
        <v>21</v>
      </c>
      <c r="M19" s="10" t="s">
        <v>25</v>
      </c>
    </row>
    <row r="20" spans="1:13" s="13" customFormat="1" ht="25.5" customHeight="1" x14ac:dyDescent="0.25">
      <c r="A20" s="7">
        <v>5</v>
      </c>
      <c r="B20" s="5" t="s">
        <v>20</v>
      </c>
      <c r="C20" s="8" t="s">
        <v>21</v>
      </c>
      <c r="D20" s="8" t="s">
        <v>22</v>
      </c>
      <c r="E20" s="5" t="s">
        <v>29</v>
      </c>
      <c r="F20" s="8" t="s">
        <v>24</v>
      </c>
      <c r="G20" s="11">
        <v>62508924.492628857</v>
      </c>
      <c r="H20" s="27">
        <v>7.87</v>
      </c>
      <c r="I20" s="11">
        <f t="shared" si="0"/>
        <v>491945235.75698912</v>
      </c>
      <c r="J20" s="11">
        <f t="shared" si="1"/>
        <v>550978664.04782784</v>
      </c>
      <c r="K20" s="10" t="s">
        <v>21</v>
      </c>
      <c r="L20" s="10" t="s">
        <v>21</v>
      </c>
      <c r="M20" s="10" t="s">
        <v>25</v>
      </c>
    </row>
    <row r="21" spans="1:13" s="13" customFormat="1" ht="25.5" customHeight="1" x14ac:dyDescent="0.25">
      <c r="A21" s="7">
        <v>6</v>
      </c>
      <c r="B21" s="5" t="s">
        <v>20</v>
      </c>
      <c r="C21" s="8" t="s">
        <v>21</v>
      </c>
      <c r="D21" s="8" t="s">
        <v>22</v>
      </c>
      <c r="E21" s="5" t="s">
        <v>30</v>
      </c>
      <c r="F21" s="8" t="s">
        <v>24</v>
      </c>
      <c r="G21" s="11">
        <v>215006117.62697721</v>
      </c>
      <c r="H21" s="27">
        <v>7.87</v>
      </c>
      <c r="I21" s="11">
        <f t="shared" si="0"/>
        <v>1692098145.7243106</v>
      </c>
      <c r="J21" s="11">
        <f t="shared" si="1"/>
        <v>1895149923.2112281</v>
      </c>
      <c r="K21" s="10" t="s">
        <v>21</v>
      </c>
      <c r="L21" s="10" t="s">
        <v>21</v>
      </c>
      <c r="M21" s="10" t="s">
        <v>25</v>
      </c>
    </row>
    <row r="22" spans="1:13" s="13" customFormat="1" ht="25.5" customHeight="1" x14ac:dyDescent="0.25">
      <c r="A22" s="7">
        <v>7</v>
      </c>
      <c r="B22" s="5" t="s">
        <v>20</v>
      </c>
      <c r="C22" s="8" t="s">
        <v>21</v>
      </c>
      <c r="D22" s="8" t="s">
        <v>22</v>
      </c>
      <c r="E22" s="5" t="s">
        <v>31</v>
      </c>
      <c r="F22" s="8" t="s">
        <v>24</v>
      </c>
      <c r="G22" s="11">
        <v>87795983.536321133</v>
      </c>
      <c r="H22" s="27">
        <v>7.87</v>
      </c>
      <c r="I22" s="11">
        <f t="shared" si="0"/>
        <v>690954390.43084729</v>
      </c>
      <c r="J22" s="11">
        <f t="shared" si="1"/>
        <v>773868917.28254902</v>
      </c>
      <c r="K22" s="10" t="s">
        <v>21</v>
      </c>
      <c r="L22" s="10" t="s">
        <v>21</v>
      </c>
      <c r="M22" s="10" t="s">
        <v>25</v>
      </c>
    </row>
    <row r="23" spans="1:13" s="13" customFormat="1" ht="25.5" customHeight="1" x14ac:dyDescent="0.25">
      <c r="A23" s="7">
        <v>8</v>
      </c>
      <c r="B23" s="5" t="s">
        <v>20</v>
      </c>
      <c r="C23" s="8" t="s">
        <v>21</v>
      </c>
      <c r="D23" s="8" t="s">
        <v>22</v>
      </c>
      <c r="E23" s="5" t="s">
        <v>32</v>
      </c>
      <c r="F23" s="8" t="s">
        <v>24</v>
      </c>
      <c r="G23" s="11">
        <v>77651582.523730174</v>
      </c>
      <c r="H23" s="27">
        <v>7.87</v>
      </c>
      <c r="I23" s="11">
        <f t="shared" si="0"/>
        <v>611117954.46175647</v>
      </c>
      <c r="J23" s="11">
        <f t="shared" si="1"/>
        <v>684452108.99716735</v>
      </c>
      <c r="K23" s="10" t="s">
        <v>21</v>
      </c>
      <c r="L23" s="10" t="s">
        <v>21</v>
      </c>
      <c r="M23" s="10" t="s">
        <v>25</v>
      </c>
    </row>
    <row r="24" spans="1:13" s="13" customFormat="1" ht="25.5" customHeight="1" x14ac:dyDescent="0.25">
      <c r="A24" s="7">
        <v>9</v>
      </c>
      <c r="B24" s="5" t="s">
        <v>20</v>
      </c>
      <c r="C24" s="8" t="s">
        <v>21</v>
      </c>
      <c r="D24" s="8" t="s">
        <v>22</v>
      </c>
      <c r="E24" s="5" t="s">
        <v>33</v>
      </c>
      <c r="F24" s="8" t="s">
        <v>24</v>
      </c>
      <c r="G24" s="11">
        <v>135749718.99741253</v>
      </c>
      <c r="H24" s="27">
        <v>7.87</v>
      </c>
      <c r="I24" s="11">
        <f t="shared" si="0"/>
        <v>1068350288.5096366</v>
      </c>
      <c r="J24" s="11">
        <f t="shared" si="1"/>
        <v>1196552323.1307931</v>
      </c>
      <c r="K24" s="10" t="s">
        <v>21</v>
      </c>
      <c r="L24" s="10" t="s">
        <v>21</v>
      </c>
      <c r="M24" s="10" t="s">
        <v>25</v>
      </c>
    </row>
    <row r="25" spans="1:13" s="13" customFormat="1" ht="25.5" customHeight="1" x14ac:dyDescent="0.25">
      <c r="A25" s="7">
        <v>10</v>
      </c>
      <c r="B25" s="5" t="s">
        <v>20</v>
      </c>
      <c r="C25" s="8" t="s">
        <v>21</v>
      </c>
      <c r="D25" s="8" t="s">
        <v>22</v>
      </c>
      <c r="E25" s="5" t="s">
        <v>34</v>
      </c>
      <c r="F25" s="8" t="s">
        <v>24</v>
      </c>
      <c r="G25" s="11">
        <v>317694.11912012601</v>
      </c>
      <c r="H25" s="27">
        <v>7.87</v>
      </c>
      <c r="I25" s="11">
        <f t="shared" si="0"/>
        <v>2500252.7174753919</v>
      </c>
      <c r="J25" s="11">
        <f t="shared" si="1"/>
        <v>2800283.0435724393</v>
      </c>
      <c r="K25" s="10" t="s">
        <v>21</v>
      </c>
      <c r="L25" s="10" t="s">
        <v>21</v>
      </c>
      <c r="M25" s="10" t="s">
        <v>25</v>
      </c>
    </row>
    <row r="26" spans="1:13" s="13" customFormat="1" ht="25.5" customHeight="1" x14ac:dyDescent="0.25">
      <c r="A26" s="7">
        <v>11</v>
      </c>
      <c r="B26" s="5" t="s">
        <v>20</v>
      </c>
      <c r="C26" s="8" t="s">
        <v>21</v>
      </c>
      <c r="D26" s="8" t="s">
        <v>22</v>
      </c>
      <c r="E26" s="5" t="s">
        <v>35</v>
      </c>
      <c r="F26" s="8" t="s">
        <v>24</v>
      </c>
      <c r="G26" s="11">
        <v>95514430.405643046</v>
      </c>
      <c r="H26" s="27">
        <v>7.87</v>
      </c>
      <c r="I26" s="11">
        <f t="shared" si="0"/>
        <v>751698567.29241073</v>
      </c>
      <c r="J26" s="11">
        <f t="shared" si="1"/>
        <v>841902395.36750007</v>
      </c>
      <c r="K26" s="10" t="s">
        <v>21</v>
      </c>
      <c r="L26" s="10" t="s">
        <v>21</v>
      </c>
      <c r="M26" s="10" t="s">
        <v>25</v>
      </c>
    </row>
    <row r="27" spans="1:13" s="13" customFormat="1" ht="25.5" customHeight="1" x14ac:dyDescent="0.25">
      <c r="A27" s="7">
        <v>12</v>
      </c>
      <c r="B27" s="5" t="s">
        <v>20</v>
      </c>
      <c r="C27" s="8" t="s">
        <v>21</v>
      </c>
      <c r="D27" s="8" t="s">
        <v>22</v>
      </c>
      <c r="E27" s="5" t="s">
        <v>36</v>
      </c>
      <c r="F27" s="8" t="s">
        <v>24</v>
      </c>
      <c r="G27" s="11">
        <v>997776.39884564898</v>
      </c>
      <c r="H27" s="27">
        <v>7.87</v>
      </c>
      <c r="I27" s="11">
        <f t="shared" si="0"/>
        <v>7852500.2589152576</v>
      </c>
      <c r="J27" s="11">
        <f t="shared" si="1"/>
        <v>8794800.2899850886</v>
      </c>
      <c r="K27" s="10" t="s">
        <v>21</v>
      </c>
      <c r="L27" s="10" t="s">
        <v>21</v>
      </c>
      <c r="M27" s="10" t="s">
        <v>25</v>
      </c>
    </row>
    <row r="28" spans="1:13" s="13" customFormat="1" ht="25.5" customHeight="1" x14ac:dyDescent="0.25">
      <c r="A28" s="7">
        <v>13</v>
      </c>
      <c r="B28" s="5" t="s">
        <v>20</v>
      </c>
      <c r="C28" s="8" t="s">
        <v>21</v>
      </c>
      <c r="D28" s="8" t="s">
        <v>22</v>
      </c>
      <c r="E28" s="5" t="s">
        <v>37</v>
      </c>
      <c r="F28" s="8" t="s">
        <v>24</v>
      </c>
      <c r="G28" s="11">
        <v>66890302.946313798</v>
      </c>
      <c r="H28" s="27">
        <v>7.87</v>
      </c>
      <c r="I28" s="11">
        <f t="shared" si="0"/>
        <v>526426684.18748963</v>
      </c>
      <c r="J28" s="11">
        <f t="shared" si="1"/>
        <v>589597886.2899884</v>
      </c>
      <c r="K28" s="10" t="s">
        <v>21</v>
      </c>
      <c r="L28" s="10" t="s">
        <v>21</v>
      </c>
      <c r="M28" s="10" t="s">
        <v>25</v>
      </c>
    </row>
    <row r="29" spans="1:13" s="13" customFormat="1" ht="25.5" customHeight="1" x14ac:dyDescent="0.25">
      <c r="A29" s="7">
        <v>14</v>
      </c>
      <c r="B29" s="5" t="s">
        <v>20</v>
      </c>
      <c r="C29" s="8" t="s">
        <v>21</v>
      </c>
      <c r="D29" s="8" t="s">
        <v>22</v>
      </c>
      <c r="E29" s="5" t="s">
        <v>23</v>
      </c>
      <c r="F29" s="8" t="s">
        <v>24</v>
      </c>
      <c r="G29" s="11">
        <v>187812985.64531484</v>
      </c>
      <c r="H29" s="27">
        <v>10.56</v>
      </c>
      <c r="I29" s="11">
        <f t="shared" si="0"/>
        <v>1983305128.4145248</v>
      </c>
      <c r="J29" s="11">
        <f t="shared" si="1"/>
        <v>2221301743.8242679</v>
      </c>
      <c r="K29" s="10" t="s">
        <v>21</v>
      </c>
      <c r="L29" s="10" t="s">
        <v>21</v>
      </c>
      <c r="M29" s="10" t="s">
        <v>25</v>
      </c>
    </row>
    <row r="30" spans="1:13" s="13" customFormat="1" ht="25.5" customHeight="1" x14ac:dyDescent="0.25">
      <c r="A30" s="7">
        <v>15</v>
      </c>
      <c r="B30" s="5" t="s">
        <v>20</v>
      </c>
      <c r="C30" s="8" t="s">
        <v>21</v>
      </c>
      <c r="D30" s="8" t="s">
        <v>22</v>
      </c>
      <c r="E30" s="5" t="s">
        <v>26</v>
      </c>
      <c r="F30" s="8" t="s">
        <v>24</v>
      </c>
      <c r="G30" s="11">
        <v>672749.36693850544</v>
      </c>
      <c r="H30" s="27">
        <v>10.56</v>
      </c>
      <c r="I30" s="11">
        <f t="shared" si="0"/>
        <v>7104233.3148706174</v>
      </c>
      <c r="J30" s="11">
        <f t="shared" si="1"/>
        <v>7956741.3126550922</v>
      </c>
      <c r="K30" s="10" t="s">
        <v>21</v>
      </c>
      <c r="L30" s="10" t="s">
        <v>21</v>
      </c>
      <c r="M30" s="10" t="s">
        <v>25</v>
      </c>
    </row>
    <row r="31" spans="1:13" s="13" customFormat="1" ht="25.5" customHeight="1" x14ac:dyDescent="0.25">
      <c r="A31" s="7">
        <v>16</v>
      </c>
      <c r="B31" s="5" t="s">
        <v>20</v>
      </c>
      <c r="C31" s="8" t="s">
        <v>21</v>
      </c>
      <c r="D31" s="8" t="s">
        <v>22</v>
      </c>
      <c r="E31" s="5" t="s">
        <v>27</v>
      </c>
      <c r="F31" s="8" t="s">
        <v>24</v>
      </c>
      <c r="G31" s="11">
        <v>111413997.79435264</v>
      </c>
      <c r="H31" s="27">
        <v>10.56</v>
      </c>
      <c r="I31" s="11">
        <f t="shared" si="0"/>
        <v>1176531816.7083638</v>
      </c>
      <c r="J31" s="11">
        <f t="shared" si="1"/>
        <v>1317715634.7133675</v>
      </c>
      <c r="K31" s="10" t="s">
        <v>21</v>
      </c>
      <c r="L31" s="10" t="s">
        <v>21</v>
      </c>
      <c r="M31" s="10" t="s">
        <v>25</v>
      </c>
    </row>
    <row r="32" spans="1:13" s="13" customFormat="1" ht="25.5" customHeight="1" x14ac:dyDescent="0.25">
      <c r="A32" s="7">
        <v>17</v>
      </c>
      <c r="B32" s="5" t="s">
        <v>20</v>
      </c>
      <c r="C32" s="8" t="s">
        <v>21</v>
      </c>
      <c r="D32" s="8" t="s">
        <v>22</v>
      </c>
      <c r="E32" s="5" t="s">
        <v>28</v>
      </c>
      <c r="F32" s="8" t="s">
        <v>24</v>
      </c>
      <c r="G32" s="11">
        <v>479153.06608314207</v>
      </c>
      <c r="H32" s="27">
        <v>10.56</v>
      </c>
      <c r="I32" s="11">
        <f t="shared" si="0"/>
        <v>5059856.3778379802</v>
      </c>
      <c r="J32" s="11">
        <f t="shared" si="1"/>
        <v>5667039.1431785384</v>
      </c>
      <c r="K32" s="10" t="s">
        <v>21</v>
      </c>
      <c r="L32" s="10" t="s">
        <v>21</v>
      </c>
      <c r="M32" s="10" t="s">
        <v>25</v>
      </c>
    </row>
    <row r="33" spans="1:13" s="13" customFormat="1" ht="25.5" customHeight="1" x14ac:dyDescent="0.25">
      <c r="A33" s="7">
        <v>18</v>
      </c>
      <c r="B33" s="5" t="s">
        <v>20</v>
      </c>
      <c r="C33" s="8" t="s">
        <v>21</v>
      </c>
      <c r="D33" s="8" t="s">
        <v>22</v>
      </c>
      <c r="E33" s="5" t="s">
        <v>29</v>
      </c>
      <c r="F33" s="8" t="s">
        <v>24</v>
      </c>
      <c r="G33" s="11">
        <v>150358422.45904785</v>
      </c>
      <c r="H33" s="27">
        <v>10.56</v>
      </c>
      <c r="I33" s="11">
        <f t="shared" si="0"/>
        <v>1587784941.1675453</v>
      </c>
      <c r="J33" s="11">
        <f t="shared" si="1"/>
        <v>1778319134.107651</v>
      </c>
      <c r="K33" s="10" t="s">
        <v>21</v>
      </c>
      <c r="L33" s="10" t="s">
        <v>21</v>
      </c>
      <c r="M33" s="10" t="s">
        <v>25</v>
      </c>
    </row>
    <row r="34" spans="1:13" s="13" customFormat="1" ht="25.5" customHeight="1" x14ac:dyDescent="0.25">
      <c r="A34" s="7">
        <v>19</v>
      </c>
      <c r="B34" s="5" t="s">
        <v>20</v>
      </c>
      <c r="C34" s="8" t="s">
        <v>21</v>
      </c>
      <c r="D34" s="8" t="s">
        <v>22</v>
      </c>
      <c r="E34" s="5" t="s">
        <v>30</v>
      </c>
      <c r="F34" s="8" t="s">
        <v>24</v>
      </c>
      <c r="G34" s="11">
        <v>127608768.83576068</v>
      </c>
      <c r="H34" s="27">
        <v>10.56</v>
      </c>
      <c r="I34" s="11">
        <f t="shared" si="0"/>
        <v>1347548598.905633</v>
      </c>
      <c r="J34" s="11">
        <f t="shared" si="1"/>
        <v>1509254430.7743092</v>
      </c>
      <c r="K34" s="10" t="s">
        <v>21</v>
      </c>
      <c r="L34" s="10" t="s">
        <v>21</v>
      </c>
      <c r="M34" s="10" t="s">
        <v>25</v>
      </c>
    </row>
    <row r="35" spans="1:13" s="13" customFormat="1" ht="25.5" customHeight="1" x14ac:dyDescent="0.25">
      <c r="A35" s="7">
        <v>20</v>
      </c>
      <c r="B35" s="5" t="s">
        <v>20</v>
      </c>
      <c r="C35" s="8" t="s">
        <v>21</v>
      </c>
      <c r="D35" s="8" t="s">
        <v>22</v>
      </c>
      <c r="E35" s="5" t="s">
        <v>31</v>
      </c>
      <c r="F35" s="8" t="s">
        <v>24</v>
      </c>
      <c r="G35" s="11">
        <v>72381113.071321309</v>
      </c>
      <c r="H35" s="27">
        <v>10.56</v>
      </c>
      <c r="I35" s="11">
        <f t="shared" si="0"/>
        <v>764344554.03315306</v>
      </c>
      <c r="J35" s="11">
        <f t="shared" si="1"/>
        <v>856065900.51713145</v>
      </c>
      <c r="K35" s="10" t="s">
        <v>21</v>
      </c>
      <c r="L35" s="10" t="s">
        <v>21</v>
      </c>
      <c r="M35" s="10" t="s">
        <v>25</v>
      </c>
    </row>
    <row r="36" spans="1:13" s="13" customFormat="1" ht="25.5" customHeight="1" x14ac:dyDescent="0.25">
      <c r="A36" s="7">
        <v>21</v>
      </c>
      <c r="B36" s="5" t="s">
        <v>20</v>
      </c>
      <c r="C36" s="8" t="s">
        <v>21</v>
      </c>
      <c r="D36" s="8" t="s">
        <v>22</v>
      </c>
      <c r="E36" s="5" t="s">
        <v>32</v>
      </c>
      <c r="F36" s="8" t="s">
        <v>24</v>
      </c>
      <c r="G36" s="11">
        <v>73976443.704635262</v>
      </c>
      <c r="H36" s="27">
        <v>10.56</v>
      </c>
      <c r="I36" s="11">
        <f t="shared" si="0"/>
        <v>781191245.52094841</v>
      </c>
      <c r="J36" s="11">
        <f t="shared" si="1"/>
        <v>874934194.98346233</v>
      </c>
      <c r="K36" s="10" t="s">
        <v>21</v>
      </c>
      <c r="L36" s="10" t="s">
        <v>21</v>
      </c>
      <c r="M36" s="10" t="s">
        <v>25</v>
      </c>
    </row>
    <row r="37" spans="1:13" s="13" customFormat="1" ht="25.5" customHeight="1" x14ac:dyDescent="0.25">
      <c r="A37" s="7">
        <v>22</v>
      </c>
      <c r="B37" s="5" t="s">
        <v>20</v>
      </c>
      <c r="C37" s="8" t="s">
        <v>21</v>
      </c>
      <c r="D37" s="8" t="s">
        <v>22</v>
      </c>
      <c r="E37" s="5" t="s">
        <v>33</v>
      </c>
      <c r="F37" s="8" t="s">
        <v>24</v>
      </c>
      <c r="G37" s="11">
        <v>55333949.251225129</v>
      </c>
      <c r="H37" s="27">
        <v>10.56</v>
      </c>
      <c r="I37" s="11">
        <f t="shared" si="0"/>
        <v>584326504.09293735</v>
      </c>
      <c r="J37" s="11">
        <f t="shared" si="1"/>
        <v>654445684.58408988</v>
      </c>
      <c r="K37" s="10" t="s">
        <v>21</v>
      </c>
      <c r="L37" s="10" t="s">
        <v>21</v>
      </c>
      <c r="M37" s="10" t="s">
        <v>25</v>
      </c>
    </row>
    <row r="38" spans="1:13" s="13" customFormat="1" ht="25.5" customHeight="1" x14ac:dyDescent="0.25">
      <c r="A38" s="7">
        <v>23</v>
      </c>
      <c r="B38" s="5" t="s">
        <v>20</v>
      </c>
      <c r="C38" s="8" t="s">
        <v>21</v>
      </c>
      <c r="D38" s="8" t="s">
        <v>22</v>
      </c>
      <c r="E38" s="5" t="s">
        <v>34</v>
      </c>
      <c r="F38" s="8" t="s">
        <v>24</v>
      </c>
      <c r="G38" s="11">
        <v>267462.5333438291</v>
      </c>
      <c r="H38" s="27">
        <v>10.56</v>
      </c>
      <c r="I38" s="11">
        <f t="shared" si="0"/>
        <v>2824404.3521108353</v>
      </c>
      <c r="J38" s="11">
        <f t="shared" si="1"/>
        <v>3163332.8743641358</v>
      </c>
      <c r="K38" s="10" t="s">
        <v>21</v>
      </c>
      <c r="L38" s="10" t="s">
        <v>21</v>
      </c>
      <c r="M38" s="10" t="s">
        <v>25</v>
      </c>
    </row>
    <row r="39" spans="1:13" s="13" customFormat="1" ht="25.5" customHeight="1" x14ac:dyDescent="0.25">
      <c r="A39" s="7">
        <v>24</v>
      </c>
      <c r="B39" s="5" t="s">
        <v>20</v>
      </c>
      <c r="C39" s="8" t="s">
        <v>21</v>
      </c>
      <c r="D39" s="8" t="s">
        <v>22</v>
      </c>
      <c r="E39" s="5" t="s">
        <v>35</v>
      </c>
      <c r="F39" s="8" t="s">
        <v>24</v>
      </c>
      <c r="G39" s="11">
        <v>68751766.422733948</v>
      </c>
      <c r="H39" s="27">
        <v>10.56</v>
      </c>
      <c r="I39" s="11">
        <f t="shared" si="0"/>
        <v>726018653.42407048</v>
      </c>
      <c r="J39" s="11">
        <f t="shared" si="1"/>
        <v>813140891.83495903</v>
      </c>
      <c r="K39" s="10" t="s">
        <v>21</v>
      </c>
      <c r="L39" s="10" t="s">
        <v>21</v>
      </c>
      <c r="M39" s="10" t="s">
        <v>25</v>
      </c>
    </row>
    <row r="40" spans="1:13" s="13" customFormat="1" ht="25.5" customHeight="1" x14ac:dyDescent="0.25">
      <c r="A40" s="7">
        <v>25</v>
      </c>
      <c r="B40" s="5" t="s">
        <v>20</v>
      </c>
      <c r="C40" s="8" t="s">
        <v>21</v>
      </c>
      <c r="D40" s="8" t="s">
        <v>22</v>
      </c>
      <c r="E40" s="5" t="s">
        <v>36</v>
      </c>
      <c r="F40" s="8" t="s">
        <v>24</v>
      </c>
      <c r="G40" s="11">
        <v>840014.93035201752</v>
      </c>
      <c r="H40" s="27">
        <v>10.56</v>
      </c>
      <c r="I40" s="11">
        <f t="shared" si="0"/>
        <v>8870557.6645173058</v>
      </c>
      <c r="J40" s="11">
        <f t="shared" si="1"/>
        <v>9935024.5842593834</v>
      </c>
      <c r="K40" s="10" t="s">
        <v>21</v>
      </c>
      <c r="L40" s="10" t="s">
        <v>21</v>
      </c>
      <c r="M40" s="10" t="s">
        <v>25</v>
      </c>
    </row>
    <row r="41" spans="1:13" s="13" customFormat="1" ht="25.5" customHeight="1" x14ac:dyDescent="0.25">
      <c r="A41" s="7">
        <v>26</v>
      </c>
      <c r="B41" s="5" t="s">
        <v>20</v>
      </c>
      <c r="C41" s="8" t="s">
        <v>21</v>
      </c>
      <c r="D41" s="8" t="s">
        <v>22</v>
      </c>
      <c r="E41" s="5" t="s">
        <v>37</v>
      </c>
      <c r="F41" s="8" t="s">
        <v>24</v>
      </c>
      <c r="G41" s="11">
        <v>56314073.20886603</v>
      </c>
      <c r="H41" s="27">
        <v>10.56</v>
      </c>
      <c r="I41" s="11">
        <f t="shared" si="0"/>
        <v>594676613.08562529</v>
      </c>
      <c r="J41" s="11">
        <f t="shared" si="1"/>
        <v>666037806.65590036</v>
      </c>
      <c r="K41" s="10" t="s">
        <v>21</v>
      </c>
      <c r="L41" s="10" t="s">
        <v>21</v>
      </c>
      <c r="M41" s="10" t="s">
        <v>25</v>
      </c>
    </row>
    <row r="42" spans="1:13" s="13" customFormat="1" ht="25.5" customHeight="1" x14ac:dyDescent="0.25">
      <c r="A42" s="7">
        <v>27</v>
      </c>
      <c r="B42" s="5" t="s">
        <v>20</v>
      </c>
      <c r="C42" s="8" t="s">
        <v>21</v>
      </c>
      <c r="D42" s="8" t="s">
        <v>22</v>
      </c>
      <c r="E42" s="5" t="s">
        <v>23</v>
      </c>
      <c r="F42" s="8" t="s">
        <v>24</v>
      </c>
      <c r="G42" s="11">
        <v>11871824.898223288</v>
      </c>
      <c r="H42" s="27">
        <v>13.68</v>
      </c>
      <c r="I42" s="11">
        <f t="shared" si="0"/>
        <v>162406564.6076946</v>
      </c>
      <c r="J42" s="11">
        <f t="shared" si="1"/>
        <v>181895352.36061797</v>
      </c>
      <c r="K42" s="10" t="s">
        <v>21</v>
      </c>
      <c r="L42" s="10" t="s">
        <v>21</v>
      </c>
      <c r="M42" s="10" t="s">
        <v>25</v>
      </c>
    </row>
    <row r="43" spans="1:13" s="13" customFormat="1" ht="25.5" customHeight="1" x14ac:dyDescent="0.25">
      <c r="A43" s="7">
        <v>28</v>
      </c>
      <c r="B43" s="5" t="s">
        <v>20</v>
      </c>
      <c r="C43" s="8" t="s">
        <v>21</v>
      </c>
      <c r="D43" s="8" t="s">
        <v>22</v>
      </c>
      <c r="E43" s="5" t="s">
        <v>27</v>
      </c>
      <c r="F43" s="8" t="s">
        <v>24</v>
      </c>
      <c r="G43" s="11">
        <v>8443122.8175794147</v>
      </c>
      <c r="H43" s="27">
        <v>13.68</v>
      </c>
      <c r="I43" s="11">
        <f t="shared" si="0"/>
        <v>115501920.1444864</v>
      </c>
      <c r="J43" s="11">
        <f t="shared" si="1"/>
        <v>129362150.56182478</v>
      </c>
      <c r="K43" s="10" t="s">
        <v>21</v>
      </c>
      <c r="L43" s="10" t="s">
        <v>21</v>
      </c>
      <c r="M43" s="10" t="s">
        <v>25</v>
      </c>
    </row>
    <row r="44" spans="1:13" s="13" customFormat="1" ht="25.5" customHeight="1" x14ac:dyDescent="0.25">
      <c r="A44" s="7">
        <v>29</v>
      </c>
      <c r="B44" s="5" t="s">
        <v>20</v>
      </c>
      <c r="C44" s="8" t="s">
        <v>21</v>
      </c>
      <c r="D44" s="8" t="s">
        <v>22</v>
      </c>
      <c r="E44" s="5" t="s">
        <v>29</v>
      </c>
      <c r="F44" s="8" t="s">
        <v>24</v>
      </c>
      <c r="G44" s="11">
        <v>15216675.575738957</v>
      </c>
      <c r="H44" s="27">
        <v>13.68</v>
      </c>
      <c r="I44" s="11">
        <f t="shared" si="0"/>
        <v>208164121.87610894</v>
      </c>
      <c r="J44" s="11">
        <f t="shared" si="1"/>
        <v>233143816.50124204</v>
      </c>
      <c r="K44" s="10" t="s">
        <v>21</v>
      </c>
      <c r="L44" s="10" t="s">
        <v>21</v>
      </c>
      <c r="M44" s="10" t="s">
        <v>25</v>
      </c>
    </row>
    <row r="45" spans="1:13" s="13" customFormat="1" ht="25.5" customHeight="1" x14ac:dyDescent="0.25">
      <c r="A45" s="7">
        <v>30</v>
      </c>
      <c r="B45" s="5" t="s">
        <v>20</v>
      </c>
      <c r="C45" s="8" t="s">
        <v>21</v>
      </c>
      <c r="D45" s="8" t="s">
        <v>22</v>
      </c>
      <c r="E45" s="5" t="s">
        <v>30</v>
      </c>
      <c r="F45" s="8" t="s">
        <v>24</v>
      </c>
      <c r="G45" s="11">
        <v>66534673.175612368</v>
      </c>
      <c r="H45" s="27">
        <v>13.68</v>
      </c>
      <c r="I45" s="11">
        <f t="shared" si="0"/>
        <v>910194329.04237711</v>
      </c>
      <c r="J45" s="11">
        <f t="shared" si="1"/>
        <v>1019417648.5274625</v>
      </c>
      <c r="K45" s="10" t="s">
        <v>21</v>
      </c>
      <c r="L45" s="10" t="s">
        <v>21</v>
      </c>
      <c r="M45" s="10" t="s">
        <v>25</v>
      </c>
    </row>
    <row r="46" spans="1:13" s="13" customFormat="1" ht="25.5" customHeight="1" x14ac:dyDescent="0.25">
      <c r="A46" s="7">
        <v>31</v>
      </c>
      <c r="B46" s="5" t="s">
        <v>20</v>
      </c>
      <c r="C46" s="8" t="s">
        <v>21</v>
      </c>
      <c r="D46" s="8" t="s">
        <v>22</v>
      </c>
      <c r="E46" s="5" t="s">
        <v>31</v>
      </c>
      <c r="F46" s="8" t="s">
        <v>24</v>
      </c>
      <c r="G46" s="11">
        <v>27168887.728372388</v>
      </c>
      <c r="H46" s="27">
        <v>13.68</v>
      </c>
      <c r="I46" s="11">
        <f t="shared" si="0"/>
        <v>371670384.12413424</v>
      </c>
      <c r="J46" s="11">
        <f t="shared" si="1"/>
        <v>416270830.21903038</v>
      </c>
      <c r="K46" s="10" t="s">
        <v>21</v>
      </c>
      <c r="L46" s="10" t="s">
        <v>21</v>
      </c>
      <c r="M46" s="10" t="s">
        <v>25</v>
      </c>
    </row>
    <row r="47" spans="1:13" s="13" customFormat="1" ht="25.5" customHeight="1" x14ac:dyDescent="0.25">
      <c r="A47" s="7">
        <v>32</v>
      </c>
      <c r="B47" s="5" t="s">
        <v>20</v>
      </c>
      <c r="C47" s="8" t="s">
        <v>21</v>
      </c>
      <c r="D47" s="8" t="s">
        <v>22</v>
      </c>
      <c r="E47" s="5" t="s">
        <v>32</v>
      </c>
      <c r="F47" s="8" t="s">
        <v>24</v>
      </c>
      <c r="G47" s="11">
        <v>19034212.873350911</v>
      </c>
      <c r="H47" s="27">
        <v>13.68</v>
      </c>
      <c r="I47" s="11">
        <f t="shared" si="0"/>
        <v>260388032.10744044</v>
      </c>
      <c r="J47" s="11">
        <f t="shared" si="1"/>
        <v>291634595.96033335</v>
      </c>
      <c r="K47" s="10" t="s">
        <v>21</v>
      </c>
      <c r="L47" s="10" t="s">
        <v>21</v>
      </c>
      <c r="M47" s="10" t="s">
        <v>25</v>
      </c>
    </row>
    <row r="48" spans="1:13" s="13" customFormat="1" ht="25.5" customHeight="1" x14ac:dyDescent="0.25">
      <c r="A48" s="7">
        <v>33</v>
      </c>
      <c r="B48" s="5" t="s">
        <v>20</v>
      </c>
      <c r="C48" s="8" t="s">
        <v>21</v>
      </c>
      <c r="D48" s="8" t="s">
        <v>22</v>
      </c>
      <c r="E48" s="5" t="s">
        <v>33</v>
      </c>
      <c r="F48" s="8" t="s">
        <v>24</v>
      </c>
      <c r="G48" s="11">
        <v>42008400.909057632</v>
      </c>
      <c r="H48" s="27">
        <v>13.68</v>
      </c>
      <c r="I48" s="11">
        <f t="shared" si="0"/>
        <v>574674924.43590844</v>
      </c>
      <c r="J48" s="11">
        <f t="shared" si="1"/>
        <v>643635915.36821747</v>
      </c>
      <c r="K48" s="10" t="s">
        <v>21</v>
      </c>
      <c r="L48" s="10" t="s">
        <v>21</v>
      </c>
      <c r="M48" s="10" t="s">
        <v>25</v>
      </c>
    </row>
    <row r="49" spans="1:13" s="13" customFormat="1" ht="25.5" customHeight="1" x14ac:dyDescent="0.25">
      <c r="A49" s="7">
        <v>34</v>
      </c>
      <c r="B49" s="5" t="s">
        <v>20</v>
      </c>
      <c r="C49" s="8" t="s">
        <v>21</v>
      </c>
      <c r="D49" s="8" t="s">
        <v>22</v>
      </c>
      <c r="E49" s="5" t="s">
        <v>34</v>
      </c>
      <c r="F49" s="8" t="s">
        <v>24</v>
      </c>
      <c r="G49" s="11">
        <v>29493.590162133321</v>
      </c>
      <c r="H49" s="27">
        <v>13.68</v>
      </c>
      <c r="I49" s="11">
        <f t="shared" si="0"/>
        <v>403472.31341798382</v>
      </c>
      <c r="J49" s="11">
        <f t="shared" si="1"/>
        <v>451888.99102814193</v>
      </c>
      <c r="K49" s="10" t="s">
        <v>21</v>
      </c>
      <c r="L49" s="10" t="s">
        <v>21</v>
      </c>
      <c r="M49" s="10" t="s">
        <v>25</v>
      </c>
    </row>
    <row r="50" spans="1:13" s="13" customFormat="1" ht="25.5" customHeight="1" x14ac:dyDescent="0.25">
      <c r="A50" s="7">
        <v>35</v>
      </c>
      <c r="B50" s="5" t="s">
        <v>20</v>
      </c>
      <c r="C50" s="8" t="s">
        <v>21</v>
      </c>
      <c r="D50" s="8" t="s">
        <v>22</v>
      </c>
      <c r="E50" s="5" t="s">
        <v>35</v>
      </c>
      <c r="F50" s="8" t="s">
        <v>24</v>
      </c>
      <c r="G50" s="11">
        <v>29557398.090503711</v>
      </c>
      <c r="H50" s="27">
        <v>13.68</v>
      </c>
      <c r="I50" s="11">
        <f t="shared" si="0"/>
        <v>404345205.87809074</v>
      </c>
      <c r="J50" s="11">
        <f t="shared" si="1"/>
        <v>452866630.58346164</v>
      </c>
      <c r="K50" s="10" t="s">
        <v>21</v>
      </c>
      <c r="L50" s="10" t="s">
        <v>21</v>
      </c>
      <c r="M50" s="10" t="s">
        <v>25</v>
      </c>
    </row>
    <row r="51" spans="1:13" s="13" customFormat="1" ht="25.5" customHeight="1" x14ac:dyDescent="0.25">
      <c r="A51" s="7">
        <v>36</v>
      </c>
      <c r="B51" s="5" t="s">
        <v>20</v>
      </c>
      <c r="C51" s="8" t="s">
        <v>21</v>
      </c>
      <c r="D51" s="8" t="s">
        <v>22</v>
      </c>
      <c r="E51" s="5" t="s">
        <v>36</v>
      </c>
      <c r="F51" s="8" t="s">
        <v>24</v>
      </c>
      <c r="G51" s="11">
        <v>92631</v>
      </c>
      <c r="H51" s="27">
        <v>13.68</v>
      </c>
      <c r="I51" s="11">
        <f t="shared" si="0"/>
        <v>1267192.08</v>
      </c>
      <c r="J51" s="11">
        <f t="shared" si="1"/>
        <v>1419255.1296000001</v>
      </c>
      <c r="K51" s="10" t="s">
        <v>21</v>
      </c>
      <c r="L51" s="10" t="s">
        <v>21</v>
      </c>
      <c r="M51" s="10" t="s">
        <v>25</v>
      </c>
    </row>
    <row r="52" spans="1:13" s="13" customFormat="1" ht="25.5" customHeight="1" x14ac:dyDescent="0.25">
      <c r="A52" s="7">
        <v>37</v>
      </c>
      <c r="B52" s="5" t="s">
        <v>20</v>
      </c>
      <c r="C52" s="8" t="s">
        <v>21</v>
      </c>
      <c r="D52" s="8" t="s">
        <v>22</v>
      </c>
      <c r="E52" s="5" t="s">
        <v>37</v>
      </c>
      <c r="F52" s="8" t="s">
        <v>24</v>
      </c>
      <c r="G52" s="11">
        <v>6595393.4078276828</v>
      </c>
      <c r="H52" s="27">
        <v>13.68</v>
      </c>
      <c r="I52" s="11">
        <f t="shared" si="0"/>
        <v>90224981.819082692</v>
      </c>
      <c r="J52" s="11">
        <f t="shared" si="1"/>
        <v>101051979.63737263</v>
      </c>
      <c r="K52" s="10" t="s">
        <v>21</v>
      </c>
      <c r="L52" s="10" t="s">
        <v>21</v>
      </c>
      <c r="M52" s="10" t="s">
        <v>25</v>
      </c>
    </row>
    <row r="53" spans="1:13" s="13" customFormat="1" ht="25.5" customHeight="1" x14ac:dyDescent="0.25">
      <c r="A53" s="7">
        <v>38</v>
      </c>
      <c r="B53" s="5" t="s">
        <v>20</v>
      </c>
      <c r="C53" s="8" t="s">
        <v>21</v>
      </c>
      <c r="D53" s="8" t="s">
        <v>22</v>
      </c>
      <c r="E53" s="5" t="s">
        <v>27</v>
      </c>
      <c r="F53" s="8" t="s">
        <v>24</v>
      </c>
      <c r="G53" s="11">
        <v>85792872.261189699</v>
      </c>
      <c r="H53" s="27">
        <v>12.42</v>
      </c>
      <c r="I53" s="11">
        <f t="shared" si="0"/>
        <v>1065547473.483976</v>
      </c>
      <c r="J53" s="11">
        <f t="shared" si="1"/>
        <v>1193413170.3020532</v>
      </c>
      <c r="K53" s="10" t="s">
        <v>21</v>
      </c>
      <c r="L53" s="10" t="s">
        <v>21</v>
      </c>
      <c r="M53" s="10" t="s">
        <v>25</v>
      </c>
    </row>
    <row r="54" spans="1:13" s="13" customFormat="1" ht="25.5" customHeight="1" x14ac:dyDescent="0.25">
      <c r="A54" s="7">
        <v>39</v>
      </c>
      <c r="B54" s="5" t="s">
        <v>20</v>
      </c>
      <c r="C54" s="8" t="s">
        <v>21</v>
      </c>
      <c r="D54" s="8" t="s">
        <v>22</v>
      </c>
      <c r="E54" s="5" t="s">
        <v>36</v>
      </c>
      <c r="F54" s="8" t="s">
        <v>24</v>
      </c>
      <c r="G54" s="11">
        <v>2598018.9849203271</v>
      </c>
      <c r="H54" s="27">
        <v>12.42</v>
      </c>
      <c r="I54" s="11">
        <f t="shared" si="0"/>
        <v>32267395.792710461</v>
      </c>
      <c r="J54" s="11">
        <f t="shared" si="1"/>
        <v>36139483.287835717</v>
      </c>
      <c r="K54" s="10" t="s">
        <v>21</v>
      </c>
      <c r="L54" s="10" t="s">
        <v>21</v>
      </c>
      <c r="M54" s="10" t="s">
        <v>25</v>
      </c>
    </row>
    <row r="55" spans="1:13" s="13" customFormat="1" ht="25.5" customHeight="1" x14ac:dyDescent="0.25">
      <c r="A55" s="7">
        <v>40</v>
      </c>
      <c r="B55" s="5" t="s">
        <v>20</v>
      </c>
      <c r="C55" s="8" t="s">
        <v>21</v>
      </c>
      <c r="D55" s="8" t="s">
        <v>22</v>
      </c>
      <c r="E55" s="5" t="s">
        <v>29</v>
      </c>
      <c r="F55" s="8" t="s">
        <v>24</v>
      </c>
      <c r="G55" s="11">
        <v>91371162.62057209</v>
      </c>
      <c r="H55" s="27">
        <v>12.42</v>
      </c>
      <c r="I55" s="11">
        <f t="shared" si="0"/>
        <v>1134829839.7475054</v>
      </c>
      <c r="J55" s="11">
        <f t="shared" si="1"/>
        <v>1271009420.5172062</v>
      </c>
      <c r="K55" s="10" t="s">
        <v>21</v>
      </c>
      <c r="L55" s="10" t="s">
        <v>21</v>
      </c>
      <c r="M55" s="10" t="s">
        <v>25</v>
      </c>
    </row>
    <row r="56" spans="1:13" s="13" customFormat="1" ht="25.5" customHeight="1" x14ac:dyDescent="0.25">
      <c r="A56" s="7">
        <v>41</v>
      </c>
      <c r="B56" s="5" t="s">
        <v>20</v>
      </c>
      <c r="C56" s="8" t="s">
        <v>21</v>
      </c>
      <c r="D56" s="8" t="s">
        <v>22</v>
      </c>
      <c r="E56" s="5" t="s">
        <v>34</v>
      </c>
      <c r="F56" s="8" t="s">
        <v>24</v>
      </c>
      <c r="G56" s="11">
        <v>1199547.1252726836</v>
      </c>
      <c r="H56" s="27">
        <v>12.42</v>
      </c>
      <c r="I56" s="11">
        <f t="shared" si="0"/>
        <v>14898375.295886729</v>
      </c>
      <c r="J56" s="11">
        <f t="shared" si="1"/>
        <v>16686180.331393138</v>
      </c>
      <c r="K56" s="10" t="s">
        <v>21</v>
      </c>
      <c r="L56" s="10" t="s">
        <v>21</v>
      </c>
      <c r="M56" s="10" t="s">
        <v>25</v>
      </c>
    </row>
    <row r="57" spans="1:13" s="13" customFormat="1" ht="25.5" customHeight="1" x14ac:dyDescent="0.25">
      <c r="A57" s="7">
        <v>42</v>
      </c>
      <c r="B57" s="5" t="s">
        <v>20</v>
      </c>
      <c r="C57" s="8" t="s">
        <v>21</v>
      </c>
      <c r="D57" s="8" t="s">
        <v>22</v>
      </c>
      <c r="E57" s="5" t="s">
        <v>37</v>
      </c>
      <c r="F57" s="8" t="s">
        <v>24</v>
      </c>
      <c r="G57" s="11">
        <v>193752113.53573123</v>
      </c>
      <c r="H57" s="27">
        <v>12.42</v>
      </c>
      <c r="I57" s="11">
        <f t="shared" si="0"/>
        <v>2406401250.1137819</v>
      </c>
      <c r="J57" s="11">
        <f t="shared" si="1"/>
        <v>2695169400.1274362</v>
      </c>
      <c r="K57" s="10" t="s">
        <v>21</v>
      </c>
      <c r="L57" s="10" t="s">
        <v>21</v>
      </c>
      <c r="M57" s="10" t="s">
        <v>25</v>
      </c>
    </row>
    <row r="58" spans="1:13" s="13" customFormat="1" ht="25.5" customHeight="1" x14ac:dyDescent="0.25">
      <c r="A58" s="7">
        <v>43</v>
      </c>
      <c r="B58" s="5" t="s">
        <v>20</v>
      </c>
      <c r="C58" s="8" t="s">
        <v>21</v>
      </c>
      <c r="D58" s="8" t="s">
        <v>22</v>
      </c>
      <c r="E58" s="5" t="s">
        <v>38</v>
      </c>
      <c r="F58" s="8" t="s">
        <v>24</v>
      </c>
      <c r="G58" s="11">
        <v>2014844.3696607198</v>
      </c>
      <c r="H58" s="27">
        <v>11.23</v>
      </c>
      <c r="I58" s="11">
        <f t="shared" si="0"/>
        <v>22626702.271289885</v>
      </c>
      <c r="J58" s="11">
        <f t="shared" si="1"/>
        <v>25341906.543844674</v>
      </c>
      <c r="K58" s="10" t="s">
        <v>21</v>
      </c>
      <c r="L58" s="10" t="s">
        <v>21</v>
      </c>
      <c r="M58" s="10" t="s">
        <v>25</v>
      </c>
    </row>
    <row r="59" spans="1:13" s="13" customFormat="1" ht="25.5" customHeight="1" x14ac:dyDescent="0.25">
      <c r="A59" s="7">
        <v>44</v>
      </c>
      <c r="B59" s="5" t="s">
        <v>20</v>
      </c>
      <c r="C59" s="8" t="s">
        <v>21</v>
      </c>
      <c r="D59" s="8" t="s">
        <v>22</v>
      </c>
      <c r="E59" s="5" t="s">
        <v>39</v>
      </c>
      <c r="F59" s="8" t="s">
        <v>24</v>
      </c>
      <c r="G59" s="11">
        <v>1520244.7333180001</v>
      </c>
      <c r="H59" s="27">
        <v>11.23</v>
      </c>
      <c r="I59" s="11">
        <f t="shared" si="0"/>
        <v>17072348.355161142</v>
      </c>
      <c r="J59" s="11">
        <f t="shared" si="1"/>
        <v>19121030.15778048</v>
      </c>
      <c r="K59" s="10" t="s">
        <v>21</v>
      </c>
      <c r="L59" s="10" t="s">
        <v>21</v>
      </c>
      <c r="M59" s="10" t="s">
        <v>25</v>
      </c>
    </row>
    <row r="60" spans="1:13" s="13" customFormat="1" ht="25.5" customHeight="1" x14ac:dyDescent="0.25">
      <c r="A60" s="7">
        <v>45</v>
      </c>
      <c r="B60" s="5" t="s">
        <v>20</v>
      </c>
      <c r="C60" s="8" t="s">
        <v>21</v>
      </c>
      <c r="D60" s="8" t="s">
        <v>22</v>
      </c>
      <c r="E60" s="5" t="s">
        <v>40</v>
      </c>
      <c r="F60" s="8" t="s">
        <v>24</v>
      </c>
      <c r="G60" s="11">
        <v>1394832.6989058401</v>
      </c>
      <c r="H60" s="27">
        <v>11.23</v>
      </c>
      <c r="I60" s="11">
        <f t="shared" si="0"/>
        <v>15663971.208712585</v>
      </c>
      <c r="J60" s="11">
        <f t="shared" si="1"/>
        <v>17543647.753758099</v>
      </c>
      <c r="K60" s="10" t="s">
        <v>21</v>
      </c>
      <c r="L60" s="10" t="s">
        <v>21</v>
      </c>
      <c r="M60" s="10" t="s">
        <v>25</v>
      </c>
    </row>
    <row r="61" spans="1:13" s="13" customFormat="1" ht="25.5" customHeight="1" x14ac:dyDescent="0.25">
      <c r="A61" s="7">
        <v>47</v>
      </c>
      <c r="B61" s="5" t="s">
        <v>47</v>
      </c>
      <c r="C61" s="8" t="s">
        <v>21</v>
      </c>
      <c r="D61" s="8" t="s">
        <v>48</v>
      </c>
      <c r="E61" s="5" t="s">
        <v>49</v>
      </c>
      <c r="F61" s="8" t="s">
        <v>50</v>
      </c>
      <c r="G61" s="11">
        <v>1450167</v>
      </c>
      <c r="H61" s="27">
        <v>43.96</v>
      </c>
      <c r="I61" s="11">
        <f>G61*H61</f>
        <v>63749341.32</v>
      </c>
      <c r="J61" s="11">
        <f>I61*1.2</f>
        <v>76499209.583999991</v>
      </c>
      <c r="K61" s="10" t="s">
        <v>52</v>
      </c>
      <c r="L61" s="10" t="s">
        <v>21</v>
      </c>
      <c r="M61" s="10" t="s">
        <v>25</v>
      </c>
    </row>
    <row r="62" spans="1:13" s="13" customFormat="1" ht="25.5" customHeight="1" x14ac:dyDescent="0.25">
      <c r="A62" s="7">
        <v>48</v>
      </c>
      <c r="B62" s="5" t="s">
        <v>47</v>
      </c>
      <c r="C62" s="8" t="s">
        <v>21</v>
      </c>
      <c r="D62" s="8" t="s">
        <v>48</v>
      </c>
      <c r="E62" s="5" t="s">
        <v>51</v>
      </c>
      <c r="F62" s="8" t="s">
        <v>50</v>
      </c>
      <c r="G62" s="11">
        <v>6000</v>
      </c>
      <c r="H62" s="27">
        <v>50.05</v>
      </c>
      <c r="I62" s="11">
        <f>G62*H62</f>
        <v>300300</v>
      </c>
      <c r="J62" s="11">
        <f>I62*1.2</f>
        <v>360360</v>
      </c>
      <c r="K62" s="10" t="s">
        <v>52</v>
      </c>
      <c r="L62" s="10" t="s">
        <v>21</v>
      </c>
      <c r="M62" s="10" t="s">
        <v>25</v>
      </c>
    </row>
    <row r="63" spans="1:13" s="20" customFormat="1" ht="25.5" customHeight="1" x14ac:dyDescent="0.25">
      <c r="A63" s="16" t="s">
        <v>15</v>
      </c>
      <c r="B63" s="17"/>
      <c r="C63" s="17"/>
      <c r="D63" s="17"/>
      <c r="E63" s="17"/>
      <c r="F63" s="17"/>
      <c r="G63" s="17"/>
      <c r="H63" s="18"/>
      <c r="I63" s="19">
        <f>SUM(I16:I62)</f>
        <v>26357034979.871639</v>
      </c>
      <c r="J63" s="19">
        <f>SUM(J16:J62)</f>
        <v>29525003148.761841</v>
      </c>
      <c r="K63" s="19"/>
      <c r="L63" s="17"/>
      <c r="M63" s="17"/>
    </row>
    <row r="64" spans="1:13" s="13" customFormat="1" ht="21" customHeight="1" x14ac:dyDescent="0.25">
      <c r="A64" s="3" t="s">
        <v>9</v>
      </c>
      <c r="B64" s="5"/>
      <c r="C64" s="8"/>
      <c r="D64" s="8"/>
      <c r="E64" s="5"/>
      <c r="F64" s="8"/>
      <c r="G64" s="9"/>
      <c r="H64" s="11"/>
      <c r="I64" s="11"/>
      <c r="J64" s="11"/>
      <c r="K64" s="10"/>
      <c r="L64" s="10"/>
      <c r="M64" s="10"/>
    </row>
    <row r="65" spans="1:16" s="13" customFormat="1" ht="21" customHeight="1" x14ac:dyDescent="0.25">
      <c r="A65" s="5">
        <v>1</v>
      </c>
      <c r="B65" s="5" t="s">
        <v>20</v>
      </c>
      <c r="C65" s="8" t="s">
        <v>41</v>
      </c>
      <c r="D65" s="8" t="s">
        <v>41</v>
      </c>
      <c r="E65" s="5" t="s">
        <v>23</v>
      </c>
      <c r="F65" s="8" t="s">
        <v>24</v>
      </c>
      <c r="G65" s="11">
        <v>1548266</v>
      </c>
      <c r="H65" s="27">
        <v>2.8803911782520575</v>
      </c>
      <c r="I65" s="11">
        <f t="shared" ref="I65" si="2">G65*H65</f>
        <v>4459611.7279876005</v>
      </c>
      <c r="J65" s="11">
        <f t="shared" ref="J65:J130" si="3">I65*1.12</f>
        <v>4994765.1353461128</v>
      </c>
      <c r="K65" s="10" t="s">
        <v>21</v>
      </c>
      <c r="L65" s="10" t="s">
        <v>21</v>
      </c>
      <c r="M65" s="10" t="s">
        <v>42</v>
      </c>
    </row>
    <row r="66" spans="1:16" s="13" customFormat="1" ht="21" customHeight="1" x14ac:dyDescent="0.25">
      <c r="A66" s="5">
        <v>2</v>
      </c>
      <c r="B66" s="5" t="s">
        <v>20</v>
      </c>
      <c r="C66" s="8" t="s">
        <v>41</v>
      </c>
      <c r="D66" s="8" t="s">
        <v>41</v>
      </c>
      <c r="E66" s="5" t="s">
        <v>23</v>
      </c>
      <c r="F66" s="8" t="s">
        <v>24</v>
      </c>
      <c r="G66" s="11">
        <v>448180493.10999942</v>
      </c>
      <c r="H66" s="27">
        <v>2.8886270459082413</v>
      </c>
      <c r="I66" s="11">
        <f t="shared" ref="I66:I131" si="4">G66*H66</f>
        <v>1294626293.8460364</v>
      </c>
      <c r="J66" s="11">
        <f t="shared" si="3"/>
        <v>1449981449.1075609</v>
      </c>
      <c r="K66" s="10" t="s">
        <v>21</v>
      </c>
      <c r="L66" s="10" t="s">
        <v>21</v>
      </c>
      <c r="M66" s="10" t="s">
        <v>42</v>
      </c>
    </row>
    <row r="67" spans="1:16" s="13" customFormat="1" ht="21" customHeight="1" x14ac:dyDescent="0.25">
      <c r="A67" s="5">
        <v>3</v>
      </c>
      <c r="B67" s="5" t="s">
        <v>20</v>
      </c>
      <c r="C67" s="8" t="s">
        <v>41</v>
      </c>
      <c r="D67" s="8" t="s">
        <v>41</v>
      </c>
      <c r="E67" s="5" t="s">
        <v>26</v>
      </c>
      <c r="F67" s="8" t="s">
        <v>24</v>
      </c>
      <c r="G67" s="11">
        <v>7048240.0099999998</v>
      </c>
      <c r="H67" s="27">
        <v>2.8803911782520575</v>
      </c>
      <c r="I67" s="11">
        <f t="shared" si="4"/>
        <v>20301688.347007193</v>
      </c>
      <c r="J67" s="11">
        <f t="shared" si="3"/>
        <v>22737890.948648058</v>
      </c>
      <c r="K67" s="10" t="s">
        <v>21</v>
      </c>
      <c r="L67" s="10" t="s">
        <v>21</v>
      </c>
      <c r="M67" s="10" t="s">
        <v>42</v>
      </c>
      <c r="P67" s="13">
        <v>2566819098.8785048</v>
      </c>
    </row>
    <row r="68" spans="1:16" s="13" customFormat="1" ht="21" customHeight="1" x14ac:dyDescent="0.25">
      <c r="A68" s="5">
        <v>4</v>
      </c>
      <c r="B68" s="5" t="s">
        <v>20</v>
      </c>
      <c r="C68" s="8" t="s">
        <v>41</v>
      </c>
      <c r="D68" s="8" t="s">
        <v>41</v>
      </c>
      <c r="E68" s="5" t="s">
        <v>27</v>
      </c>
      <c r="F68" s="8" t="s">
        <v>24</v>
      </c>
      <c r="G68" s="11">
        <v>1797680</v>
      </c>
      <c r="H68" s="27">
        <v>2.8803911782520575</v>
      </c>
      <c r="I68" s="11">
        <f t="shared" si="4"/>
        <v>5178021.6133201588</v>
      </c>
      <c r="J68" s="11">
        <f t="shared" si="3"/>
        <v>5799384.2069185786</v>
      </c>
      <c r="K68" s="10" t="s">
        <v>21</v>
      </c>
      <c r="L68" s="10" t="s">
        <v>21</v>
      </c>
      <c r="M68" s="10" t="s">
        <v>42</v>
      </c>
    </row>
    <row r="69" spans="1:16" s="13" customFormat="1" ht="21" customHeight="1" x14ac:dyDescent="0.25">
      <c r="A69" s="5">
        <v>5</v>
      </c>
      <c r="B69" s="5" t="s">
        <v>20</v>
      </c>
      <c r="C69" s="8" t="s">
        <v>41</v>
      </c>
      <c r="D69" s="8" t="s">
        <v>41</v>
      </c>
      <c r="E69" s="5" t="s">
        <v>27</v>
      </c>
      <c r="F69" s="8" t="s">
        <v>24</v>
      </c>
      <c r="G69" s="11">
        <v>337701819.66000003</v>
      </c>
      <c r="H69" s="27">
        <v>2.8886270459082413</v>
      </c>
      <c r="I69" s="11">
        <f t="shared" si="4"/>
        <v>975494609.72230351</v>
      </c>
      <c r="J69" s="11">
        <f t="shared" si="3"/>
        <v>1092553962.8889802</v>
      </c>
      <c r="K69" s="10" t="s">
        <v>21</v>
      </c>
      <c r="L69" s="10" t="s">
        <v>21</v>
      </c>
      <c r="M69" s="10" t="s">
        <v>42</v>
      </c>
      <c r="P69" s="13">
        <v>87780882.622667581</v>
      </c>
    </row>
    <row r="70" spans="1:16" s="13" customFormat="1" ht="21" customHeight="1" x14ac:dyDescent="0.25">
      <c r="A70" s="5">
        <v>6</v>
      </c>
      <c r="B70" s="5" t="s">
        <v>20</v>
      </c>
      <c r="C70" s="8" t="s">
        <v>41</v>
      </c>
      <c r="D70" s="8" t="s">
        <v>41</v>
      </c>
      <c r="E70" s="5" t="s">
        <v>28</v>
      </c>
      <c r="F70" s="8" t="s">
        <v>24</v>
      </c>
      <c r="G70" s="11">
        <v>1392070.36</v>
      </c>
      <c r="H70" s="27">
        <v>2.8803911782520575</v>
      </c>
      <c r="I70" s="11">
        <f t="shared" si="4"/>
        <v>4009707.1844501663</v>
      </c>
      <c r="J70" s="11">
        <f t="shared" si="3"/>
        <v>4490872.0465841871</v>
      </c>
      <c r="K70" s="10" t="s">
        <v>21</v>
      </c>
      <c r="L70" s="10" t="s">
        <v>21</v>
      </c>
      <c r="M70" s="10" t="s">
        <v>42</v>
      </c>
    </row>
    <row r="71" spans="1:16" s="13" customFormat="1" ht="21" customHeight="1" x14ac:dyDescent="0.25">
      <c r="A71" s="5">
        <v>7</v>
      </c>
      <c r="B71" s="5" t="s">
        <v>20</v>
      </c>
      <c r="C71" s="8" t="s">
        <v>41</v>
      </c>
      <c r="D71" s="8" t="s">
        <v>41</v>
      </c>
      <c r="E71" s="5" t="s">
        <v>29</v>
      </c>
      <c r="F71" s="8" t="s">
        <v>24</v>
      </c>
      <c r="G71" s="11">
        <v>2544796.2699999958</v>
      </c>
      <c r="H71" s="27">
        <v>2.8803911782520575</v>
      </c>
      <c r="I71" s="11">
        <f t="shared" si="4"/>
        <v>7330008.7265567286</v>
      </c>
      <c r="J71" s="11">
        <f t="shared" si="3"/>
        <v>8209609.7737435373</v>
      </c>
      <c r="K71" s="10" t="s">
        <v>21</v>
      </c>
      <c r="L71" s="10" t="s">
        <v>21</v>
      </c>
      <c r="M71" s="10" t="s">
        <v>42</v>
      </c>
    </row>
    <row r="72" spans="1:16" s="13" customFormat="1" ht="21" customHeight="1" x14ac:dyDescent="0.25">
      <c r="A72" s="5">
        <v>8</v>
      </c>
      <c r="B72" s="5" t="s">
        <v>20</v>
      </c>
      <c r="C72" s="8" t="s">
        <v>41</v>
      </c>
      <c r="D72" s="8" t="s">
        <v>41</v>
      </c>
      <c r="E72" s="5" t="s">
        <v>29</v>
      </c>
      <c r="F72" s="8" t="s">
        <v>24</v>
      </c>
      <c r="G72" s="11">
        <v>319388039.84999996</v>
      </c>
      <c r="H72" s="27">
        <v>2.8886270459082413</v>
      </c>
      <c r="I72" s="11">
        <f t="shared" si="4"/>
        <v>922592930.05032909</v>
      </c>
      <c r="J72" s="11">
        <f t="shared" si="3"/>
        <v>1033304081.6563687</v>
      </c>
      <c r="K72" s="10" t="s">
        <v>21</v>
      </c>
      <c r="L72" s="10" t="s">
        <v>21</v>
      </c>
      <c r="M72" s="10" t="s">
        <v>42</v>
      </c>
    </row>
    <row r="73" spans="1:16" s="13" customFormat="1" ht="21" customHeight="1" x14ac:dyDescent="0.25">
      <c r="A73" s="5">
        <v>9</v>
      </c>
      <c r="B73" s="5" t="s">
        <v>20</v>
      </c>
      <c r="C73" s="8" t="s">
        <v>41</v>
      </c>
      <c r="D73" s="8" t="s">
        <v>41</v>
      </c>
      <c r="E73" s="5" t="s">
        <v>30</v>
      </c>
      <c r="F73" s="8" t="s">
        <v>24</v>
      </c>
      <c r="G73" s="11">
        <v>1926839.92</v>
      </c>
      <c r="H73" s="27">
        <v>2.8803911782520575</v>
      </c>
      <c r="I73" s="11">
        <f t="shared" si="4"/>
        <v>5550052.7074718997</v>
      </c>
      <c r="J73" s="11">
        <f t="shared" si="3"/>
        <v>6216059.0323685287</v>
      </c>
      <c r="K73" s="10" t="s">
        <v>21</v>
      </c>
      <c r="L73" s="10" t="s">
        <v>21</v>
      </c>
      <c r="M73" s="10" t="s">
        <v>42</v>
      </c>
    </row>
    <row r="74" spans="1:16" s="13" customFormat="1" ht="21" customHeight="1" x14ac:dyDescent="0.25">
      <c r="A74" s="5">
        <v>10</v>
      </c>
      <c r="B74" s="5" t="s">
        <v>20</v>
      </c>
      <c r="C74" s="8" t="s">
        <v>41</v>
      </c>
      <c r="D74" s="8" t="s">
        <v>41</v>
      </c>
      <c r="E74" s="5" t="s">
        <v>30</v>
      </c>
      <c r="F74" s="8" t="s">
        <v>24</v>
      </c>
      <c r="G74" s="11">
        <v>401826568.59000063</v>
      </c>
      <c r="H74" s="27">
        <v>2.8886270459082413</v>
      </c>
      <c r="I74" s="11">
        <f t="shared" si="4"/>
        <v>1160727093.7935789</v>
      </c>
      <c r="J74" s="11">
        <f t="shared" si="3"/>
        <v>1300014345.0488083</v>
      </c>
      <c r="K74" s="10" t="s">
        <v>21</v>
      </c>
      <c r="L74" s="10" t="s">
        <v>21</v>
      </c>
      <c r="M74" s="10" t="s">
        <v>42</v>
      </c>
    </row>
    <row r="75" spans="1:16" s="13" customFormat="1" ht="21" customHeight="1" x14ac:dyDescent="0.25">
      <c r="A75" s="5">
        <v>11</v>
      </c>
      <c r="B75" s="5" t="s">
        <v>20</v>
      </c>
      <c r="C75" s="8" t="s">
        <v>41</v>
      </c>
      <c r="D75" s="8" t="s">
        <v>41</v>
      </c>
      <c r="E75" s="5" t="s">
        <v>31</v>
      </c>
      <c r="F75" s="8" t="s">
        <v>24</v>
      </c>
      <c r="G75" s="11">
        <v>2511762</v>
      </c>
      <c r="H75" s="27">
        <v>2.8803911782520575</v>
      </c>
      <c r="I75" s="11">
        <f t="shared" si="4"/>
        <v>7234857.1066687442</v>
      </c>
      <c r="J75" s="11">
        <f t="shared" si="3"/>
        <v>8103039.9594689943</v>
      </c>
      <c r="K75" s="10" t="s">
        <v>21</v>
      </c>
      <c r="L75" s="10" t="s">
        <v>21</v>
      </c>
      <c r="M75" s="10" t="s">
        <v>42</v>
      </c>
    </row>
    <row r="76" spans="1:16" s="13" customFormat="1" ht="21" customHeight="1" x14ac:dyDescent="0.25">
      <c r="A76" s="5">
        <v>12</v>
      </c>
      <c r="B76" s="5" t="s">
        <v>20</v>
      </c>
      <c r="C76" s="8" t="s">
        <v>41</v>
      </c>
      <c r="D76" s="8" t="s">
        <v>41</v>
      </c>
      <c r="E76" s="5" t="s">
        <v>31</v>
      </c>
      <c r="F76" s="8" t="s">
        <v>24</v>
      </c>
      <c r="G76" s="11">
        <v>177817370.34</v>
      </c>
      <c r="H76" s="27">
        <v>2.8886270459082413</v>
      </c>
      <c r="I76" s="11">
        <f t="shared" si="4"/>
        <v>513648065.19640595</v>
      </c>
      <c r="J76" s="11">
        <f t="shared" si="3"/>
        <v>575285833.01997471</v>
      </c>
      <c r="K76" s="10" t="s">
        <v>21</v>
      </c>
      <c r="L76" s="10" t="s">
        <v>21</v>
      </c>
      <c r="M76" s="10" t="s">
        <v>42</v>
      </c>
    </row>
    <row r="77" spans="1:16" s="13" customFormat="1" ht="21" customHeight="1" x14ac:dyDescent="0.25">
      <c r="A77" s="5">
        <v>13</v>
      </c>
      <c r="B77" s="5" t="s">
        <v>20</v>
      </c>
      <c r="C77" s="8" t="s">
        <v>41</v>
      </c>
      <c r="D77" s="8" t="s">
        <v>41</v>
      </c>
      <c r="E77" s="5" t="s">
        <v>32</v>
      </c>
      <c r="F77" s="8" t="s">
        <v>24</v>
      </c>
      <c r="G77" s="11">
        <v>2136679.88</v>
      </c>
      <c r="H77" s="27">
        <v>2.8803911782520575</v>
      </c>
      <c r="I77" s="11">
        <f t="shared" si="4"/>
        <v>6154473.8771006642</v>
      </c>
      <c r="J77" s="11">
        <f t="shared" si="3"/>
        <v>6893010.7423527446</v>
      </c>
      <c r="K77" s="10" t="s">
        <v>21</v>
      </c>
      <c r="L77" s="10" t="s">
        <v>21</v>
      </c>
      <c r="M77" s="10" t="s">
        <v>42</v>
      </c>
    </row>
    <row r="78" spans="1:16" s="13" customFormat="1" ht="21" customHeight="1" x14ac:dyDescent="0.25">
      <c r="A78" s="5">
        <v>14</v>
      </c>
      <c r="B78" s="5" t="s">
        <v>20</v>
      </c>
      <c r="C78" s="8" t="s">
        <v>41</v>
      </c>
      <c r="D78" s="8" t="s">
        <v>41</v>
      </c>
      <c r="E78" s="5" t="s">
        <v>32</v>
      </c>
      <c r="F78" s="8" t="s">
        <v>24</v>
      </c>
      <c r="G78" s="11">
        <v>164807805.09999999</v>
      </c>
      <c r="H78" s="27">
        <v>2.8886270459082413</v>
      </c>
      <c r="I78" s="11">
        <f t="shared" si="4"/>
        <v>476068283.18863416</v>
      </c>
      <c r="J78" s="11">
        <f t="shared" si="3"/>
        <v>533196477.17127031</v>
      </c>
      <c r="K78" s="10" t="s">
        <v>21</v>
      </c>
      <c r="L78" s="10" t="s">
        <v>21</v>
      </c>
      <c r="M78" s="10" t="s">
        <v>42</v>
      </c>
    </row>
    <row r="79" spans="1:16" s="13" customFormat="1" ht="21" customHeight="1" x14ac:dyDescent="0.25">
      <c r="A79" s="5">
        <v>15</v>
      </c>
      <c r="B79" s="5" t="s">
        <v>20</v>
      </c>
      <c r="C79" s="8" t="s">
        <v>41</v>
      </c>
      <c r="D79" s="8" t="s">
        <v>41</v>
      </c>
      <c r="E79" s="5" t="s">
        <v>33</v>
      </c>
      <c r="F79" s="8" t="s">
        <v>24</v>
      </c>
      <c r="G79" s="11">
        <v>1961110</v>
      </c>
      <c r="H79" s="27">
        <v>2.8803911782520575</v>
      </c>
      <c r="I79" s="11">
        <f t="shared" si="4"/>
        <v>5648763.9435818922</v>
      </c>
      <c r="J79" s="11">
        <f t="shared" si="3"/>
        <v>6326615.6168117197</v>
      </c>
      <c r="K79" s="10" t="s">
        <v>21</v>
      </c>
      <c r="L79" s="10" t="s">
        <v>21</v>
      </c>
      <c r="M79" s="10" t="s">
        <v>42</v>
      </c>
    </row>
    <row r="80" spans="1:16" s="13" customFormat="1" ht="21" customHeight="1" x14ac:dyDescent="0.25">
      <c r="A80" s="5">
        <v>16</v>
      </c>
      <c r="B80" s="5" t="s">
        <v>20</v>
      </c>
      <c r="C80" s="8" t="s">
        <v>41</v>
      </c>
      <c r="D80" s="8" t="s">
        <v>41</v>
      </c>
      <c r="E80" s="5" t="s">
        <v>33</v>
      </c>
      <c r="F80" s="8" t="s">
        <v>24</v>
      </c>
      <c r="G80" s="11">
        <v>226883507.16</v>
      </c>
      <c r="H80" s="27">
        <v>2.8886270459082413</v>
      </c>
      <c r="I80" s="11">
        <f t="shared" si="4"/>
        <v>655381835.05289209</v>
      </c>
      <c r="J80" s="11">
        <f t="shared" si="3"/>
        <v>734027655.2592392</v>
      </c>
      <c r="K80" s="10" t="s">
        <v>21</v>
      </c>
      <c r="L80" s="10" t="s">
        <v>21</v>
      </c>
      <c r="M80" s="10" t="s">
        <v>42</v>
      </c>
    </row>
    <row r="81" spans="1:13" s="13" customFormat="1" ht="21" customHeight="1" x14ac:dyDescent="0.25">
      <c r="A81" s="5">
        <v>17</v>
      </c>
      <c r="B81" s="5" t="s">
        <v>20</v>
      </c>
      <c r="C81" s="8" t="s">
        <v>41</v>
      </c>
      <c r="D81" s="8" t="s">
        <v>41</v>
      </c>
      <c r="E81" s="5" t="s">
        <v>34</v>
      </c>
      <c r="F81" s="8" t="s">
        <v>24</v>
      </c>
      <c r="G81" s="11">
        <v>1795359.37</v>
      </c>
      <c r="H81" s="27">
        <v>2.8803911782520575</v>
      </c>
      <c r="I81" s="11">
        <f t="shared" si="4"/>
        <v>5171337.2911401717</v>
      </c>
      <c r="J81" s="11">
        <f t="shared" si="3"/>
        <v>5791897.7660769932</v>
      </c>
      <c r="K81" s="10" t="s">
        <v>21</v>
      </c>
      <c r="L81" s="10" t="s">
        <v>21</v>
      </c>
      <c r="M81" s="10" t="s">
        <v>42</v>
      </c>
    </row>
    <row r="82" spans="1:13" s="13" customFormat="1" ht="21" customHeight="1" x14ac:dyDescent="0.25">
      <c r="A82" s="5">
        <v>18</v>
      </c>
      <c r="B82" s="5" t="s">
        <v>20</v>
      </c>
      <c r="C82" s="8" t="s">
        <v>41</v>
      </c>
      <c r="D82" s="8" t="s">
        <v>41</v>
      </c>
      <c r="E82" s="5" t="s">
        <v>35</v>
      </c>
      <c r="F82" s="8" t="s">
        <v>24</v>
      </c>
      <c r="G82" s="11">
        <v>1462886</v>
      </c>
      <c r="H82" s="27">
        <v>2.8803911782520575</v>
      </c>
      <c r="I82" s="11">
        <f t="shared" si="4"/>
        <v>4213683.9291884396</v>
      </c>
      <c r="J82" s="11">
        <f t="shared" si="3"/>
        <v>4719326.0006910525</v>
      </c>
      <c r="K82" s="10" t="s">
        <v>21</v>
      </c>
      <c r="L82" s="10" t="s">
        <v>21</v>
      </c>
      <c r="M82" s="10" t="s">
        <v>42</v>
      </c>
    </row>
    <row r="83" spans="1:13" s="13" customFormat="1" ht="21" customHeight="1" x14ac:dyDescent="0.25">
      <c r="A83" s="5">
        <v>19</v>
      </c>
      <c r="B83" s="5" t="s">
        <v>20</v>
      </c>
      <c r="C83" s="8" t="s">
        <v>41</v>
      </c>
      <c r="D83" s="8" t="s">
        <v>41</v>
      </c>
      <c r="E83" s="5" t="s">
        <v>35</v>
      </c>
      <c r="F83" s="8" t="s">
        <v>24</v>
      </c>
      <c r="G83" s="11">
        <v>172494477.08999997</v>
      </c>
      <c r="H83" s="27">
        <v>2.8886270459082413</v>
      </c>
      <c r="I83" s="11">
        <f t="shared" si="4"/>
        <v>498272211.79197341</v>
      </c>
      <c r="J83" s="11">
        <f t="shared" si="3"/>
        <v>558064877.20701027</v>
      </c>
      <c r="K83" s="10" t="s">
        <v>21</v>
      </c>
      <c r="L83" s="10" t="s">
        <v>21</v>
      </c>
      <c r="M83" s="10" t="s">
        <v>42</v>
      </c>
    </row>
    <row r="84" spans="1:13" s="13" customFormat="1" ht="21" customHeight="1" x14ac:dyDescent="0.25">
      <c r="A84" s="5">
        <v>20</v>
      </c>
      <c r="B84" s="5" t="s">
        <v>20</v>
      </c>
      <c r="C84" s="8" t="s">
        <v>41</v>
      </c>
      <c r="D84" s="8" t="s">
        <v>41</v>
      </c>
      <c r="E84" s="5" t="s">
        <v>36</v>
      </c>
      <c r="F84" s="8" t="s">
        <v>24</v>
      </c>
      <c r="G84" s="11">
        <v>4508715.32</v>
      </c>
      <c r="H84" s="27">
        <v>2.8803911782520575</v>
      </c>
      <c r="I84" s="11">
        <f t="shared" si="4"/>
        <v>12986863.832977904</v>
      </c>
      <c r="J84" s="11">
        <f t="shared" si="3"/>
        <v>14545287.492935253</v>
      </c>
      <c r="K84" s="10" t="s">
        <v>21</v>
      </c>
      <c r="L84" s="10" t="s">
        <v>21</v>
      </c>
      <c r="M84" s="10" t="s">
        <v>42</v>
      </c>
    </row>
    <row r="85" spans="1:13" s="13" customFormat="1" ht="21" customHeight="1" x14ac:dyDescent="0.25">
      <c r="A85" s="5">
        <v>21</v>
      </c>
      <c r="B85" s="5" t="s">
        <v>20</v>
      </c>
      <c r="C85" s="8" t="s">
        <v>41</v>
      </c>
      <c r="D85" s="8" t="s">
        <v>41</v>
      </c>
      <c r="E85" s="5" t="s">
        <v>37</v>
      </c>
      <c r="F85" s="8" t="s">
        <v>24</v>
      </c>
      <c r="G85" s="11">
        <v>4457187</v>
      </c>
      <c r="H85" s="27">
        <v>2.8803911782520575</v>
      </c>
      <c r="I85" s="11">
        <f t="shared" si="4"/>
        <v>12838442.114619754</v>
      </c>
      <c r="J85" s="11">
        <f t="shared" si="3"/>
        <v>14379055.168374127</v>
      </c>
      <c r="K85" s="10" t="s">
        <v>21</v>
      </c>
      <c r="L85" s="10" t="s">
        <v>21</v>
      </c>
      <c r="M85" s="10" t="s">
        <v>42</v>
      </c>
    </row>
    <row r="86" spans="1:13" s="13" customFormat="1" ht="21" customHeight="1" x14ac:dyDescent="0.25">
      <c r="A86" s="5">
        <v>22</v>
      </c>
      <c r="B86" s="5" t="s">
        <v>20</v>
      </c>
      <c r="C86" s="8" t="s">
        <v>41</v>
      </c>
      <c r="D86" s="8" t="s">
        <v>41</v>
      </c>
      <c r="E86" s="5" t="s">
        <v>37</v>
      </c>
      <c r="F86" s="8" t="s">
        <v>24</v>
      </c>
      <c r="G86" s="11">
        <v>318050424.10000002</v>
      </c>
      <c r="H86" s="27">
        <v>2.8886270459082413</v>
      </c>
      <c r="I86" s="11">
        <f t="shared" si="4"/>
        <v>918729057.01784635</v>
      </c>
      <c r="J86" s="11">
        <f t="shared" si="3"/>
        <v>1028976543.859988</v>
      </c>
      <c r="K86" s="10" t="s">
        <v>21</v>
      </c>
      <c r="L86" s="10" t="s">
        <v>21</v>
      </c>
      <c r="M86" s="10" t="s">
        <v>42</v>
      </c>
    </row>
    <row r="87" spans="1:13" s="13" customFormat="1" ht="21" customHeight="1" x14ac:dyDescent="0.25">
      <c r="A87" s="5">
        <v>23</v>
      </c>
      <c r="B87" s="5" t="s">
        <v>20</v>
      </c>
      <c r="C87" s="8" t="s">
        <v>41</v>
      </c>
      <c r="D87" s="8" t="s">
        <v>41</v>
      </c>
      <c r="E87" s="5" t="s">
        <v>38</v>
      </c>
      <c r="F87" s="8" t="s">
        <v>24</v>
      </c>
      <c r="G87" s="11">
        <v>3785576.49</v>
      </c>
      <c r="H87" s="27">
        <v>2.8803911782520575</v>
      </c>
      <c r="I87" s="11">
        <f t="shared" si="4"/>
        <v>10903941.126394389</v>
      </c>
      <c r="J87" s="11">
        <f t="shared" si="3"/>
        <v>12212414.061561717</v>
      </c>
      <c r="K87" s="10" t="s">
        <v>21</v>
      </c>
      <c r="L87" s="10" t="s">
        <v>21</v>
      </c>
      <c r="M87" s="10" t="s">
        <v>42</v>
      </c>
    </row>
    <row r="88" spans="1:13" s="13" customFormat="1" ht="21" customHeight="1" x14ac:dyDescent="0.25">
      <c r="A88" s="5">
        <v>24</v>
      </c>
      <c r="B88" s="5" t="s">
        <v>20</v>
      </c>
      <c r="C88" s="8" t="s">
        <v>41</v>
      </c>
      <c r="D88" s="8" t="s">
        <v>41</v>
      </c>
      <c r="E88" s="5" t="s">
        <v>39</v>
      </c>
      <c r="F88" s="8" t="s">
        <v>24</v>
      </c>
      <c r="G88" s="11">
        <v>2932894.35</v>
      </c>
      <c r="H88" s="27">
        <v>2.8803911782520575</v>
      </c>
      <c r="I88" s="11">
        <f t="shared" si="4"/>
        <v>8447883.012485303</v>
      </c>
      <c r="J88" s="11">
        <f t="shared" si="3"/>
        <v>9461628.9739835411</v>
      </c>
      <c r="K88" s="10" t="s">
        <v>21</v>
      </c>
      <c r="L88" s="10" t="s">
        <v>21</v>
      </c>
      <c r="M88" s="10" t="s">
        <v>42</v>
      </c>
    </row>
    <row r="89" spans="1:13" s="13" customFormat="1" ht="21" customHeight="1" x14ac:dyDescent="0.25">
      <c r="A89" s="5">
        <v>25</v>
      </c>
      <c r="B89" s="5" t="s">
        <v>20</v>
      </c>
      <c r="C89" s="8" t="s">
        <v>41</v>
      </c>
      <c r="D89" s="8" t="s">
        <v>41</v>
      </c>
      <c r="E89" s="5" t="s">
        <v>40</v>
      </c>
      <c r="F89" s="8" t="s">
        <v>24</v>
      </c>
      <c r="G89" s="11">
        <v>2747722.92</v>
      </c>
      <c r="H89" s="27">
        <v>2.8803911782520575</v>
      </c>
      <c r="I89" s="11">
        <f t="shared" si="4"/>
        <v>7914516.859048984</v>
      </c>
      <c r="J89" s="11">
        <f t="shared" si="3"/>
        <v>8864258.8821348622</v>
      </c>
      <c r="K89" s="10" t="s">
        <v>21</v>
      </c>
      <c r="L89" s="10" t="s">
        <v>21</v>
      </c>
      <c r="M89" s="10" t="s">
        <v>42</v>
      </c>
    </row>
    <row r="90" spans="1:13" s="13" customFormat="1" ht="21" customHeight="1" x14ac:dyDescent="0.25">
      <c r="A90" s="5">
        <v>26</v>
      </c>
      <c r="B90" s="5" t="s">
        <v>20</v>
      </c>
      <c r="C90" s="8" t="s">
        <v>41</v>
      </c>
      <c r="D90" s="8" t="s">
        <v>41</v>
      </c>
      <c r="E90" s="5" t="s">
        <v>23</v>
      </c>
      <c r="F90" s="8" t="s">
        <v>24</v>
      </c>
      <c r="G90" s="11">
        <v>448180493.10999942</v>
      </c>
      <c r="H90" s="27">
        <v>0.10278465418465101</v>
      </c>
      <c r="I90" s="11">
        <f t="shared" si="4"/>
        <v>46066076.996617652</v>
      </c>
      <c r="J90" s="11">
        <f t="shared" si="3"/>
        <v>51594006.236211777</v>
      </c>
      <c r="K90" s="10" t="s">
        <v>21</v>
      </c>
      <c r="L90" s="10" t="s">
        <v>21</v>
      </c>
      <c r="M90" s="10" t="s">
        <v>42</v>
      </c>
    </row>
    <row r="91" spans="1:13" s="13" customFormat="1" ht="21" customHeight="1" x14ac:dyDescent="0.25">
      <c r="A91" s="5">
        <v>27</v>
      </c>
      <c r="B91" s="5" t="s">
        <v>20</v>
      </c>
      <c r="C91" s="8" t="s">
        <v>41</v>
      </c>
      <c r="D91" s="8" t="s">
        <v>41</v>
      </c>
      <c r="E91" s="5" t="s">
        <v>26</v>
      </c>
      <c r="F91" s="8" t="s">
        <v>24</v>
      </c>
      <c r="G91" s="11">
        <v>7089769.0499999998</v>
      </c>
      <c r="H91" s="27">
        <v>0.10278465418465101</v>
      </c>
      <c r="I91" s="11">
        <f t="shared" si="4"/>
        <v>728719.46005329164</v>
      </c>
      <c r="J91" s="11">
        <f t="shared" si="3"/>
        <v>816165.79525968677</v>
      </c>
      <c r="K91" s="10" t="s">
        <v>21</v>
      </c>
      <c r="L91" s="10" t="s">
        <v>21</v>
      </c>
      <c r="M91" s="10" t="s">
        <v>42</v>
      </c>
    </row>
    <row r="92" spans="1:13" s="13" customFormat="1" ht="21" customHeight="1" x14ac:dyDescent="0.25">
      <c r="A92" s="5">
        <v>28</v>
      </c>
      <c r="B92" s="5" t="s">
        <v>20</v>
      </c>
      <c r="C92" s="8" t="s">
        <v>41</v>
      </c>
      <c r="D92" s="8" t="s">
        <v>41</v>
      </c>
      <c r="E92" s="5" t="s">
        <v>27</v>
      </c>
      <c r="F92" s="8" t="s">
        <v>24</v>
      </c>
      <c r="G92" s="11">
        <v>337701819.66000003</v>
      </c>
      <c r="H92" s="27">
        <v>0.10278465418465101</v>
      </c>
      <c r="I92" s="11">
        <f t="shared" si="4"/>
        <v>34710564.751280479</v>
      </c>
      <c r="J92" s="11">
        <f t="shared" si="3"/>
        <v>38875832.521434143</v>
      </c>
      <c r="K92" s="10" t="s">
        <v>21</v>
      </c>
      <c r="L92" s="10" t="s">
        <v>21</v>
      </c>
      <c r="M92" s="10" t="s">
        <v>42</v>
      </c>
    </row>
    <row r="93" spans="1:13" s="13" customFormat="1" ht="21" customHeight="1" x14ac:dyDescent="0.25">
      <c r="A93" s="5">
        <v>29</v>
      </c>
      <c r="B93" s="5" t="s">
        <v>20</v>
      </c>
      <c r="C93" s="8" t="s">
        <v>41</v>
      </c>
      <c r="D93" s="8" t="s">
        <v>41</v>
      </c>
      <c r="E93" s="5" t="s">
        <v>28</v>
      </c>
      <c r="F93" s="8" t="s">
        <v>24</v>
      </c>
      <c r="G93" s="11">
        <v>1182391.3600000001</v>
      </c>
      <c r="H93" s="27">
        <v>0.10278465418465101</v>
      </c>
      <c r="I93" s="11">
        <f t="shared" si="4"/>
        <v>121531.6870485192</v>
      </c>
      <c r="J93" s="11">
        <f t="shared" si="3"/>
        <v>136115.48949434151</v>
      </c>
      <c r="K93" s="10" t="s">
        <v>21</v>
      </c>
      <c r="L93" s="10" t="s">
        <v>21</v>
      </c>
      <c r="M93" s="10" t="s">
        <v>42</v>
      </c>
    </row>
    <row r="94" spans="1:13" s="13" customFormat="1" ht="21" customHeight="1" x14ac:dyDescent="0.25">
      <c r="A94" s="5">
        <v>30</v>
      </c>
      <c r="B94" s="5" t="s">
        <v>20</v>
      </c>
      <c r="C94" s="8" t="s">
        <v>41</v>
      </c>
      <c r="D94" s="8" t="s">
        <v>41</v>
      </c>
      <c r="E94" s="5" t="s">
        <v>29</v>
      </c>
      <c r="F94" s="8" t="s">
        <v>24</v>
      </c>
      <c r="G94" s="11">
        <v>319388039.84999996</v>
      </c>
      <c r="H94" s="27">
        <v>0.10278465418465101</v>
      </c>
      <c r="I94" s="11">
        <f t="shared" si="4"/>
        <v>32828189.22669578</v>
      </c>
      <c r="J94" s="11">
        <f t="shared" si="3"/>
        <v>36767571.933899276</v>
      </c>
      <c r="K94" s="10" t="s">
        <v>21</v>
      </c>
      <c r="L94" s="10" t="s">
        <v>21</v>
      </c>
      <c r="M94" s="10" t="s">
        <v>42</v>
      </c>
    </row>
    <row r="95" spans="1:13" s="13" customFormat="1" ht="21" customHeight="1" x14ac:dyDescent="0.25">
      <c r="A95" s="5">
        <v>31</v>
      </c>
      <c r="B95" s="5" t="s">
        <v>20</v>
      </c>
      <c r="C95" s="8" t="s">
        <v>41</v>
      </c>
      <c r="D95" s="8" t="s">
        <v>41</v>
      </c>
      <c r="E95" s="5" t="s">
        <v>30</v>
      </c>
      <c r="F95" s="8" t="s">
        <v>24</v>
      </c>
      <c r="G95" s="11">
        <v>408729228.51999998</v>
      </c>
      <c r="H95" s="27">
        <v>0.10278465418465101</v>
      </c>
      <c r="I95" s="11">
        <f t="shared" si="4"/>
        <v>42011092.408587396</v>
      </c>
      <c r="J95" s="11">
        <f t="shared" si="3"/>
        <v>47052423.497617885</v>
      </c>
      <c r="K95" s="10" t="s">
        <v>21</v>
      </c>
      <c r="L95" s="10" t="s">
        <v>21</v>
      </c>
      <c r="M95" s="10" t="s">
        <v>42</v>
      </c>
    </row>
    <row r="96" spans="1:13" s="13" customFormat="1" ht="21" customHeight="1" x14ac:dyDescent="0.25">
      <c r="A96" s="5">
        <v>32</v>
      </c>
      <c r="B96" s="5" t="s">
        <v>20</v>
      </c>
      <c r="C96" s="8" t="s">
        <v>41</v>
      </c>
      <c r="D96" s="8" t="s">
        <v>41</v>
      </c>
      <c r="E96" s="5" t="s">
        <v>31</v>
      </c>
      <c r="F96" s="8" t="s">
        <v>24</v>
      </c>
      <c r="G96" s="11">
        <v>187261885.11000001</v>
      </c>
      <c r="H96" s="27">
        <v>0.10278465418465101</v>
      </c>
      <c r="I96" s="11">
        <f t="shared" si="4"/>
        <v>19247648.102997199</v>
      </c>
      <c r="J96" s="11">
        <f t="shared" si="3"/>
        <v>21557365.875356864</v>
      </c>
      <c r="K96" s="10" t="s">
        <v>21</v>
      </c>
      <c r="L96" s="10" t="s">
        <v>21</v>
      </c>
      <c r="M96" s="10" t="s">
        <v>42</v>
      </c>
    </row>
    <row r="97" spans="1:13" s="13" customFormat="1" ht="21" customHeight="1" x14ac:dyDescent="0.25">
      <c r="A97" s="5">
        <v>33</v>
      </c>
      <c r="B97" s="5" t="s">
        <v>20</v>
      </c>
      <c r="C97" s="8" t="s">
        <v>41</v>
      </c>
      <c r="D97" s="8" t="s">
        <v>41</v>
      </c>
      <c r="E97" s="5" t="s">
        <v>32</v>
      </c>
      <c r="F97" s="8" t="s">
        <v>24</v>
      </c>
      <c r="G97" s="11">
        <v>170525550.09999999</v>
      </c>
      <c r="H97" s="27">
        <v>0.10278465418465101</v>
      </c>
      <c r="I97" s="11">
        <f t="shared" si="4"/>
        <v>17527409.696675878</v>
      </c>
      <c r="J97" s="11">
        <f t="shared" si="3"/>
        <v>19630698.860276986</v>
      </c>
      <c r="K97" s="10" t="s">
        <v>21</v>
      </c>
      <c r="L97" s="10" t="s">
        <v>21</v>
      </c>
      <c r="M97" s="10" t="s">
        <v>42</v>
      </c>
    </row>
    <row r="98" spans="1:13" s="13" customFormat="1" ht="21" customHeight="1" x14ac:dyDescent="0.25">
      <c r="A98" s="5">
        <v>34</v>
      </c>
      <c r="B98" s="5" t="s">
        <v>20</v>
      </c>
      <c r="C98" s="8" t="s">
        <v>41</v>
      </c>
      <c r="D98" s="8" t="s">
        <v>41</v>
      </c>
      <c r="E98" s="5" t="s">
        <v>33</v>
      </c>
      <c r="F98" s="8" t="s">
        <v>24</v>
      </c>
      <c r="G98" s="11">
        <v>232913143.97999999</v>
      </c>
      <c r="H98" s="27">
        <v>0.10278465418465101</v>
      </c>
      <c r="I98" s="11">
        <f t="shared" si="4"/>
        <v>23939896.959044129</v>
      </c>
      <c r="J98" s="11">
        <f t="shared" si="3"/>
        <v>26812684.594129428</v>
      </c>
      <c r="K98" s="10" t="s">
        <v>21</v>
      </c>
      <c r="L98" s="10" t="s">
        <v>21</v>
      </c>
      <c r="M98" s="10" t="s">
        <v>42</v>
      </c>
    </row>
    <row r="99" spans="1:13" s="13" customFormat="1" ht="21" customHeight="1" x14ac:dyDescent="0.25">
      <c r="A99" s="5">
        <v>35</v>
      </c>
      <c r="B99" s="5" t="s">
        <v>20</v>
      </c>
      <c r="C99" s="8" t="s">
        <v>41</v>
      </c>
      <c r="D99" s="8" t="s">
        <v>41</v>
      </c>
      <c r="E99" s="5" t="s">
        <v>34</v>
      </c>
      <c r="F99" s="8" t="s">
        <v>24</v>
      </c>
      <c r="G99" s="11">
        <v>1815718.4800000002</v>
      </c>
      <c r="H99" s="27">
        <v>0.10278465418465101</v>
      </c>
      <c r="I99" s="11">
        <f t="shared" si="4"/>
        <v>186627.99606348018</v>
      </c>
      <c r="J99" s="11">
        <f t="shared" si="3"/>
        <v>209023.35559109782</v>
      </c>
      <c r="K99" s="10" t="s">
        <v>21</v>
      </c>
      <c r="L99" s="10" t="s">
        <v>21</v>
      </c>
      <c r="M99" s="10" t="s">
        <v>42</v>
      </c>
    </row>
    <row r="100" spans="1:13" s="13" customFormat="1" ht="21" customHeight="1" x14ac:dyDescent="0.25">
      <c r="A100" s="5">
        <v>36</v>
      </c>
      <c r="B100" s="5" t="s">
        <v>20</v>
      </c>
      <c r="C100" s="8" t="s">
        <v>41</v>
      </c>
      <c r="D100" s="8" t="s">
        <v>41</v>
      </c>
      <c r="E100" s="5" t="s">
        <v>35</v>
      </c>
      <c r="F100" s="8" t="s">
        <v>24</v>
      </c>
      <c r="G100" s="11">
        <v>193603111.51000002</v>
      </c>
      <c r="H100" s="27">
        <v>0.10278465418465101</v>
      </c>
      <c r="I100" s="11">
        <f t="shared" si="4"/>
        <v>19899428.865627781</v>
      </c>
      <c r="J100" s="11">
        <f t="shared" si="3"/>
        <v>22287360.329503115</v>
      </c>
      <c r="K100" s="10" t="s">
        <v>21</v>
      </c>
      <c r="L100" s="10" t="s">
        <v>21</v>
      </c>
      <c r="M100" s="10" t="s">
        <v>42</v>
      </c>
    </row>
    <row r="101" spans="1:13" s="13" customFormat="1" ht="21" customHeight="1" x14ac:dyDescent="0.25">
      <c r="A101" s="5">
        <v>37</v>
      </c>
      <c r="B101" s="5" t="s">
        <v>20</v>
      </c>
      <c r="C101" s="8" t="s">
        <v>41</v>
      </c>
      <c r="D101" s="8" t="s">
        <v>41</v>
      </c>
      <c r="E101" s="5" t="s">
        <v>36</v>
      </c>
      <c r="F101" s="8" t="s">
        <v>24</v>
      </c>
      <c r="G101" s="11">
        <v>4355406.1900000004</v>
      </c>
      <c r="H101" s="27">
        <v>0.10278465418465101</v>
      </c>
      <c r="I101" s="11">
        <f t="shared" si="4"/>
        <v>447668.91907283844</v>
      </c>
      <c r="J101" s="11">
        <f t="shared" si="3"/>
        <v>501389.18936157908</v>
      </c>
      <c r="K101" s="10" t="s">
        <v>21</v>
      </c>
      <c r="L101" s="10" t="s">
        <v>21</v>
      </c>
      <c r="M101" s="10" t="s">
        <v>42</v>
      </c>
    </row>
    <row r="102" spans="1:13" s="13" customFormat="1" ht="21" customHeight="1" x14ac:dyDescent="0.25">
      <c r="A102" s="5">
        <v>38</v>
      </c>
      <c r="B102" s="5" t="s">
        <v>20</v>
      </c>
      <c r="C102" s="8" t="s">
        <v>41</v>
      </c>
      <c r="D102" s="8" t="s">
        <v>41</v>
      </c>
      <c r="E102" s="5" t="s">
        <v>37</v>
      </c>
      <c r="F102" s="8" t="s">
        <v>24</v>
      </c>
      <c r="G102" s="11">
        <v>323330746.25</v>
      </c>
      <c r="H102" s="27">
        <v>0.10278465418465101</v>
      </c>
      <c r="I102" s="11">
        <f t="shared" si="4"/>
        <v>33233438.940571394</v>
      </c>
      <c r="J102" s="11">
        <f t="shared" si="3"/>
        <v>37221451.613439962</v>
      </c>
      <c r="K102" s="10" t="s">
        <v>21</v>
      </c>
      <c r="L102" s="10" t="s">
        <v>21</v>
      </c>
      <c r="M102" s="10" t="s">
        <v>42</v>
      </c>
    </row>
    <row r="103" spans="1:13" s="13" customFormat="1" ht="21" customHeight="1" x14ac:dyDescent="0.25">
      <c r="A103" s="5">
        <v>39</v>
      </c>
      <c r="B103" s="5" t="s">
        <v>20</v>
      </c>
      <c r="C103" s="8" t="s">
        <v>41</v>
      </c>
      <c r="D103" s="8" t="s">
        <v>41</v>
      </c>
      <c r="E103" s="5" t="s">
        <v>38</v>
      </c>
      <c r="F103" s="8" t="s">
        <v>24</v>
      </c>
      <c r="G103" s="11">
        <v>3726152.7800000003</v>
      </c>
      <c r="H103" s="27">
        <v>0.10278465418465101</v>
      </c>
      <c r="I103" s="11">
        <f t="shared" si="4"/>
        <v>382991.32493147603</v>
      </c>
      <c r="J103" s="11">
        <f t="shared" si="3"/>
        <v>428950.28392325318</v>
      </c>
      <c r="K103" s="10" t="s">
        <v>21</v>
      </c>
      <c r="L103" s="10" t="s">
        <v>21</v>
      </c>
      <c r="M103" s="10" t="s">
        <v>42</v>
      </c>
    </row>
    <row r="104" spans="1:13" s="13" customFormat="1" ht="21" customHeight="1" x14ac:dyDescent="0.25">
      <c r="A104" s="5">
        <v>40</v>
      </c>
      <c r="B104" s="5" t="s">
        <v>20</v>
      </c>
      <c r="C104" s="8" t="s">
        <v>41</v>
      </c>
      <c r="D104" s="8" t="s">
        <v>41</v>
      </c>
      <c r="E104" s="5" t="s">
        <v>39</v>
      </c>
      <c r="F104" s="8" t="s">
        <v>24</v>
      </c>
      <c r="G104" s="11">
        <v>2801177.44</v>
      </c>
      <c r="H104" s="27">
        <v>0.10278465418465101</v>
      </c>
      <c r="I104" s="11">
        <f t="shared" si="4"/>
        <v>287918.05448024598</v>
      </c>
      <c r="J104" s="11">
        <f t="shared" si="3"/>
        <v>322468.22101787553</v>
      </c>
      <c r="K104" s="10" t="s">
        <v>21</v>
      </c>
      <c r="L104" s="10" t="s">
        <v>21</v>
      </c>
      <c r="M104" s="10" t="s">
        <v>42</v>
      </c>
    </row>
    <row r="105" spans="1:13" s="13" customFormat="1" ht="21" customHeight="1" x14ac:dyDescent="0.25">
      <c r="A105" s="5">
        <v>41</v>
      </c>
      <c r="B105" s="5" t="s">
        <v>20</v>
      </c>
      <c r="C105" s="8" t="s">
        <v>41</v>
      </c>
      <c r="D105" s="8" t="s">
        <v>41</v>
      </c>
      <c r="E105" s="5" t="s">
        <v>40</v>
      </c>
      <c r="F105" s="8" t="s">
        <v>24</v>
      </c>
      <c r="G105" s="11">
        <v>2566244.59</v>
      </c>
      <c r="H105" s="27">
        <v>0.10278465418465101</v>
      </c>
      <c r="I105" s="11">
        <f t="shared" si="4"/>
        <v>263770.56273638149</v>
      </c>
      <c r="J105" s="11">
        <f t="shared" si="3"/>
        <v>295423.03026474727</v>
      </c>
      <c r="K105" s="10" t="s">
        <v>21</v>
      </c>
      <c r="L105" s="10" t="s">
        <v>21</v>
      </c>
      <c r="M105" s="10" t="s">
        <v>42</v>
      </c>
    </row>
    <row r="106" spans="1:13" s="13" customFormat="1" ht="21" customHeight="1" x14ac:dyDescent="0.25">
      <c r="A106" s="5">
        <v>42</v>
      </c>
      <c r="B106" s="5" t="s">
        <v>20</v>
      </c>
      <c r="C106" s="8" t="s">
        <v>41</v>
      </c>
      <c r="D106" s="8" t="s">
        <v>41</v>
      </c>
      <c r="E106" s="5" t="s">
        <v>23</v>
      </c>
      <c r="F106" s="8" t="s">
        <v>43</v>
      </c>
      <c r="G106" s="11">
        <v>19.715</v>
      </c>
      <c r="H106" s="27">
        <v>690007</v>
      </c>
      <c r="I106" s="11">
        <v>0</v>
      </c>
      <c r="J106" s="11">
        <v>0</v>
      </c>
      <c r="K106" s="10" t="s">
        <v>21</v>
      </c>
      <c r="L106" s="10" t="s">
        <v>21</v>
      </c>
      <c r="M106" s="10" t="s">
        <v>42</v>
      </c>
    </row>
    <row r="107" spans="1:13" s="32" customFormat="1" ht="21" customHeight="1" x14ac:dyDescent="0.25">
      <c r="A107" s="12" t="s">
        <v>65</v>
      </c>
      <c r="B107" s="12" t="s">
        <v>20</v>
      </c>
      <c r="C107" s="28" t="s">
        <v>41</v>
      </c>
      <c r="D107" s="28" t="s">
        <v>41</v>
      </c>
      <c r="E107" s="12" t="s">
        <v>23</v>
      </c>
      <c r="F107" s="28" t="s">
        <v>43</v>
      </c>
      <c r="G107" s="29">
        <v>64.538799999999995</v>
      </c>
      <c r="H107" s="30">
        <v>690007</v>
      </c>
      <c r="I107" s="29">
        <f>G107*H107</f>
        <v>44532223.771599993</v>
      </c>
      <c r="J107" s="29">
        <f>I107*1.12</f>
        <v>49876090.624191999</v>
      </c>
      <c r="K107" s="31" t="s">
        <v>21</v>
      </c>
      <c r="L107" s="31" t="s">
        <v>21</v>
      </c>
      <c r="M107" s="31" t="s">
        <v>42</v>
      </c>
    </row>
    <row r="108" spans="1:13" s="13" customFormat="1" ht="21" customHeight="1" x14ac:dyDescent="0.25">
      <c r="A108" s="5">
        <v>43</v>
      </c>
      <c r="B108" s="5" t="s">
        <v>20</v>
      </c>
      <c r="C108" s="8" t="s">
        <v>41</v>
      </c>
      <c r="D108" s="8" t="s">
        <v>41</v>
      </c>
      <c r="E108" s="5" t="s">
        <v>26</v>
      </c>
      <c r="F108" s="8" t="s">
        <v>43</v>
      </c>
      <c r="G108" s="11">
        <v>630.77</v>
      </c>
      <c r="H108" s="27">
        <v>690007</v>
      </c>
      <c r="I108" s="11">
        <f t="shared" si="4"/>
        <v>435235715.38999999</v>
      </c>
      <c r="J108" s="11">
        <f t="shared" si="3"/>
        <v>487464001.23680001</v>
      </c>
      <c r="K108" s="10" t="s">
        <v>21</v>
      </c>
      <c r="L108" s="10" t="s">
        <v>21</v>
      </c>
      <c r="M108" s="10" t="s">
        <v>42</v>
      </c>
    </row>
    <row r="109" spans="1:13" s="13" customFormat="1" ht="21" customHeight="1" x14ac:dyDescent="0.25">
      <c r="A109" s="5">
        <v>44</v>
      </c>
      <c r="B109" s="5" t="s">
        <v>20</v>
      </c>
      <c r="C109" s="8" t="s">
        <v>41</v>
      </c>
      <c r="D109" s="8" t="s">
        <v>41</v>
      </c>
      <c r="E109" s="5" t="s">
        <v>27</v>
      </c>
      <c r="F109" s="8" t="s">
        <v>43</v>
      </c>
      <c r="G109" s="11">
        <v>10.65</v>
      </c>
      <c r="H109" s="27">
        <v>690007</v>
      </c>
      <c r="I109" s="11">
        <f t="shared" si="4"/>
        <v>7348574.5499999998</v>
      </c>
      <c r="J109" s="11">
        <f t="shared" si="3"/>
        <v>8230403.4960000003</v>
      </c>
      <c r="K109" s="10" t="s">
        <v>21</v>
      </c>
      <c r="L109" s="10" t="s">
        <v>21</v>
      </c>
      <c r="M109" s="10" t="s">
        <v>42</v>
      </c>
    </row>
    <row r="110" spans="1:13" s="13" customFormat="1" ht="21" customHeight="1" x14ac:dyDescent="0.25">
      <c r="A110" s="5">
        <v>45</v>
      </c>
      <c r="B110" s="5" t="s">
        <v>20</v>
      </c>
      <c r="C110" s="8" t="s">
        <v>41</v>
      </c>
      <c r="D110" s="8" t="s">
        <v>41</v>
      </c>
      <c r="E110" s="5" t="s">
        <v>28</v>
      </c>
      <c r="F110" s="8" t="s">
        <v>43</v>
      </c>
      <c r="G110" s="11">
        <v>8.76</v>
      </c>
      <c r="H110" s="27">
        <v>690007</v>
      </c>
      <c r="I110" s="11">
        <f t="shared" si="4"/>
        <v>6044461.3200000003</v>
      </c>
      <c r="J110" s="11">
        <f t="shared" si="3"/>
        <v>6769796.6784000006</v>
      </c>
      <c r="K110" s="10" t="s">
        <v>21</v>
      </c>
      <c r="L110" s="10" t="s">
        <v>21</v>
      </c>
      <c r="M110" s="10" t="s">
        <v>42</v>
      </c>
    </row>
    <row r="111" spans="1:13" s="13" customFormat="1" ht="21" customHeight="1" x14ac:dyDescent="0.25">
      <c r="A111" s="5">
        <v>46</v>
      </c>
      <c r="B111" s="5" t="s">
        <v>20</v>
      </c>
      <c r="C111" s="8" t="s">
        <v>41</v>
      </c>
      <c r="D111" s="8" t="s">
        <v>41</v>
      </c>
      <c r="E111" s="5" t="s">
        <v>29</v>
      </c>
      <c r="F111" s="8" t="s">
        <v>43</v>
      </c>
      <c r="G111" s="11">
        <v>501.27</v>
      </c>
      <c r="H111" s="27">
        <v>690007</v>
      </c>
      <c r="I111" s="11">
        <f t="shared" si="4"/>
        <v>345879808.88999999</v>
      </c>
      <c r="J111" s="11">
        <f t="shared" si="3"/>
        <v>387385385.95680004</v>
      </c>
      <c r="K111" s="10" t="s">
        <v>21</v>
      </c>
      <c r="L111" s="10" t="s">
        <v>21</v>
      </c>
      <c r="M111" s="10" t="s">
        <v>42</v>
      </c>
    </row>
    <row r="112" spans="1:13" s="13" customFormat="1" ht="21" customHeight="1" x14ac:dyDescent="0.25">
      <c r="A112" s="5">
        <v>47</v>
      </c>
      <c r="B112" s="5" t="s">
        <v>20</v>
      </c>
      <c r="C112" s="8" t="s">
        <v>41</v>
      </c>
      <c r="D112" s="8" t="s">
        <v>41</v>
      </c>
      <c r="E112" s="5" t="s">
        <v>30</v>
      </c>
      <c r="F112" s="8" t="s">
        <v>43</v>
      </c>
      <c r="G112" s="11">
        <v>2.11</v>
      </c>
      <c r="H112" s="27">
        <v>690007</v>
      </c>
      <c r="I112" s="11">
        <f t="shared" si="4"/>
        <v>1455914.77</v>
      </c>
      <c r="J112" s="11">
        <f t="shared" si="3"/>
        <v>1630624.5424000002</v>
      </c>
      <c r="K112" s="10" t="s">
        <v>21</v>
      </c>
      <c r="L112" s="10" t="s">
        <v>21</v>
      </c>
      <c r="M112" s="10" t="s">
        <v>42</v>
      </c>
    </row>
    <row r="113" spans="1:13" s="13" customFormat="1" ht="21" customHeight="1" x14ac:dyDescent="0.25">
      <c r="A113" s="5">
        <v>48</v>
      </c>
      <c r="B113" s="5" t="s">
        <v>20</v>
      </c>
      <c r="C113" s="8" t="s">
        <v>41</v>
      </c>
      <c r="D113" s="8" t="s">
        <v>41</v>
      </c>
      <c r="E113" s="5" t="s">
        <v>31</v>
      </c>
      <c r="F113" s="8" t="s">
        <v>43</v>
      </c>
      <c r="G113" s="11">
        <v>4.29</v>
      </c>
      <c r="H113" s="27">
        <v>690007</v>
      </c>
      <c r="I113" s="11">
        <f t="shared" si="4"/>
        <v>2960130.03</v>
      </c>
      <c r="J113" s="11">
        <f t="shared" si="3"/>
        <v>3315345.6336000003</v>
      </c>
      <c r="K113" s="10" t="s">
        <v>21</v>
      </c>
      <c r="L113" s="10" t="s">
        <v>21</v>
      </c>
      <c r="M113" s="10" t="s">
        <v>42</v>
      </c>
    </row>
    <row r="114" spans="1:13" s="13" customFormat="1" ht="21" customHeight="1" x14ac:dyDescent="0.25">
      <c r="A114" s="5">
        <v>49</v>
      </c>
      <c r="B114" s="5" t="s">
        <v>20</v>
      </c>
      <c r="C114" s="8" t="s">
        <v>41</v>
      </c>
      <c r="D114" s="8" t="s">
        <v>41</v>
      </c>
      <c r="E114" s="5" t="s">
        <v>32</v>
      </c>
      <c r="F114" s="8" t="s">
        <v>43</v>
      </c>
      <c r="G114" s="11">
        <v>477.87</v>
      </c>
      <c r="H114" s="27">
        <v>690007</v>
      </c>
      <c r="I114" s="11">
        <f t="shared" si="4"/>
        <v>329733645.08999997</v>
      </c>
      <c r="J114" s="11">
        <f t="shared" si="3"/>
        <v>369301682.50080001</v>
      </c>
      <c r="K114" s="10" t="s">
        <v>21</v>
      </c>
      <c r="L114" s="10" t="s">
        <v>21</v>
      </c>
      <c r="M114" s="10" t="s">
        <v>42</v>
      </c>
    </row>
    <row r="115" spans="1:13" s="13" customFormat="1" ht="21" customHeight="1" x14ac:dyDescent="0.25">
      <c r="A115" s="5">
        <v>50</v>
      </c>
      <c r="B115" s="5" t="s">
        <v>20</v>
      </c>
      <c r="C115" s="8" t="s">
        <v>41</v>
      </c>
      <c r="D115" s="8" t="s">
        <v>41</v>
      </c>
      <c r="E115" s="5" t="s">
        <v>33</v>
      </c>
      <c r="F115" s="8" t="s">
        <v>43</v>
      </c>
      <c r="G115" s="11">
        <v>14.98</v>
      </c>
      <c r="H115" s="27">
        <v>690007</v>
      </c>
      <c r="I115" s="11">
        <f t="shared" si="4"/>
        <v>10336304.859999999</v>
      </c>
      <c r="J115" s="11">
        <f t="shared" si="3"/>
        <v>11576661.4432</v>
      </c>
      <c r="K115" s="10" t="s">
        <v>21</v>
      </c>
      <c r="L115" s="10" t="s">
        <v>21</v>
      </c>
      <c r="M115" s="10" t="s">
        <v>42</v>
      </c>
    </row>
    <row r="116" spans="1:13" s="13" customFormat="1" ht="21" customHeight="1" x14ac:dyDescent="0.25">
      <c r="A116" s="5">
        <v>51</v>
      </c>
      <c r="B116" s="5" t="s">
        <v>20</v>
      </c>
      <c r="C116" s="8" t="s">
        <v>41</v>
      </c>
      <c r="D116" s="8" t="s">
        <v>41</v>
      </c>
      <c r="E116" s="5" t="s">
        <v>34</v>
      </c>
      <c r="F116" s="8" t="s">
        <v>43</v>
      </c>
      <c r="G116" s="11">
        <v>602.66</v>
      </c>
      <c r="H116" s="27">
        <v>690007</v>
      </c>
      <c r="I116" s="11">
        <f t="shared" si="4"/>
        <v>415839618.62</v>
      </c>
      <c r="J116" s="11">
        <f t="shared" si="3"/>
        <v>465740372.85440004</v>
      </c>
      <c r="K116" s="10" t="s">
        <v>21</v>
      </c>
      <c r="L116" s="10" t="s">
        <v>21</v>
      </c>
      <c r="M116" s="10" t="s">
        <v>42</v>
      </c>
    </row>
    <row r="117" spans="1:13" s="13" customFormat="1" ht="21" customHeight="1" x14ac:dyDescent="0.25">
      <c r="A117" s="5">
        <v>52</v>
      </c>
      <c r="B117" s="5" t="s">
        <v>20</v>
      </c>
      <c r="C117" s="8" t="s">
        <v>41</v>
      </c>
      <c r="D117" s="8" t="s">
        <v>41</v>
      </c>
      <c r="E117" s="5" t="s">
        <v>35</v>
      </c>
      <c r="F117" s="8" t="s">
        <v>43</v>
      </c>
      <c r="G117" s="11">
        <v>291.8</v>
      </c>
      <c r="H117" s="27">
        <v>690007</v>
      </c>
      <c r="I117" s="11">
        <f t="shared" si="4"/>
        <v>201344042.59999999</v>
      </c>
      <c r="J117" s="11">
        <f t="shared" si="3"/>
        <v>225505327.71200001</v>
      </c>
      <c r="K117" s="10" t="s">
        <v>21</v>
      </c>
      <c r="L117" s="10" t="s">
        <v>21</v>
      </c>
      <c r="M117" s="10" t="s">
        <v>42</v>
      </c>
    </row>
    <row r="118" spans="1:13" s="13" customFormat="1" ht="21" customHeight="1" x14ac:dyDescent="0.25">
      <c r="A118" s="5">
        <v>53</v>
      </c>
      <c r="B118" s="5" t="s">
        <v>20</v>
      </c>
      <c r="C118" s="8" t="s">
        <v>41</v>
      </c>
      <c r="D118" s="8" t="s">
        <v>41</v>
      </c>
      <c r="E118" s="5" t="s">
        <v>36</v>
      </c>
      <c r="F118" s="8" t="s">
        <v>43</v>
      </c>
      <c r="G118" s="11">
        <v>268.5</v>
      </c>
      <c r="H118" s="27">
        <v>690007</v>
      </c>
      <c r="I118" s="11">
        <f t="shared" si="4"/>
        <v>185266879.5</v>
      </c>
      <c r="J118" s="11">
        <f t="shared" si="3"/>
        <v>207498905.04000002</v>
      </c>
      <c r="K118" s="10" t="s">
        <v>21</v>
      </c>
      <c r="L118" s="10" t="s">
        <v>21</v>
      </c>
      <c r="M118" s="10" t="s">
        <v>42</v>
      </c>
    </row>
    <row r="119" spans="1:13" s="13" customFormat="1" ht="21" customHeight="1" x14ac:dyDescent="0.25">
      <c r="A119" s="5">
        <v>54</v>
      </c>
      <c r="B119" s="5" t="s">
        <v>20</v>
      </c>
      <c r="C119" s="8" t="s">
        <v>41</v>
      </c>
      <c r="D119" s="8" t="s">
        <v>41</v>
      </c>
      <c r="E119" s="5" t="s">
        <v>37</v>
      </c>
      <c r="F119" s="8" t="s">
        <v>43</v>
      </c>
      <c r="G119" s="11">
        <v>500.48</v>
      </c>
      <c r="H119" s="27">
        <v>690007</v>
      </c>
      <c r="I119" s="11">
        <f t="shared" si="4"/>
        <v>345334703.36000001</v>
      </c>
      <c r="J119" s="11">
        <f t="shared" si="3"/>
        <v>386774867.76320004</v>
      </c>
      <c r="K119" s="10" t="s">
        <v>21</v>
      </c>
      <c r="L119" s="10" t="s">
        <v>21</v>
      </c>
      <c r="M119" s="10" t="s">
        <v>42</v>
      </c>
    </row>
    <row r="120" spans="1:13" s="13" customFormat="1" ht="21" customHeight="1" x14ac:dyDescent="0.25">
      <c r="A120" s="5">
        <v>55</v>
      </c>
      <c r="B120" s="5" t="s">
        <v>20</v>
      </c>
      <c r="C120" s="8" t="s">
        <v>41</v>
      </c>
      <c r="D120" s="8" t="s">
        <v>41</v>
      </c>
      <c r="E120" s="5" t="s">
        <v>38</v>
      </c>
      <c r="F120" s="8" t="s">
        <v>43</v>
      </c>
      <c r="G120" s="11">
        <v>248.85</v>
      </c>
      <c r="H120" s="27">
        <v>690007</v>
      </c>
      <c r="I120" s="11">
        <f t="shared" si="4"/>
        <v>171708241.94999999</v>
      </c>
      <c r="J120" s="11">
        <f t="shared" si="3"/>
        <v>192313230.984</v>
      </c>
      <c r="K120" s="10" t="s">
        <v>21</v>
      </c>
      <c r="L120" s="10" t="s">
        <v>21</v>
      </c>
      <c r="M120" s="10" t="s">
        <v>42</v>
      </c>
    </row>
    <row r="121" spans="1:13" s="13" customFormat="1" ht="21" customHeight="1" x14ac:dyDescent="0.25">
      <c r="A121" s="5">
        <v>56</v>
      </c>
      <c r="B121" s="5" t="s">
        <v>20</v>
      </c>
      <c r="C121" s="8" t="s">
        <v>41</v>
      </c>
      <c r="D121" s="8" t="s">
        <v>41</v>
      </c>
      <c r="E121" s="5" t="s">
        <v>39</v>
      </c>
      <c r="F121" s="8" t="s">
        <v>43</v>
      </c>
      <c r="G121" s="11">
        <v>4.4210000000000003</v>
      </c>
      <c r="H121" s="27">
        <v>690007</v>
      </c>
      <c r="I121" s="11">
        <f t="shared" si="4"/>
        <v>3050520.9470000002</v>
      </c>
      <c r="J121" s="11">
        <f t="shared" si="3"/>
        <v>3416583.4606400006</v>
      </c>
      <c r="K121" s="10" t="s">
        <v>21</v>
      </c>
      <c r="L121" s="10" t="s">
        <v>21</v>
      </c>
      <c r="M121" s="10" t="s">
        <v>42</v>
      </c>
    </row>
    <row r="122" spans="1:13" s="13" customFormat="1" ht="21" customHeight="1" x14ac:dyDescent="0.25">
      <c r="A122" s="5">
        <v>57</v>
      </c>
      <c r="B122" s="5" t="s">
        <v>20</v>
      </c>
      <c r="C122" s="8" t="s">
        <v>41</v>
      </c>
      <c r="D122" s="8" t="s">
        <v>41</v>
      </c>
      <c r="E122" s="5" t="s">
        <v>40</v>
      </c>
      <c r="F122" s="8" t="s">
        <v>43</v>
      </c>
      <c r="G122" s="11">
        <v>5.25</v>
      </c>
      <c r="H122" s="27">
        <v>690007</v>
      </c>
      <c r="I122" s="11">
        <f t="shared" si="4"/>
        <v>3622536.75</v>
      </c>
      <c r="J122" s="11">
        <f t="shared" si="3"/>
        <v>4057241.1600000006</v>
      </c>
      <c r="K122" s="10" t="s">
        <v>21</v>
      </c>
      <c r="L122" s="10" t="s">
        <v>21</v>
      </c>
      <c r="M122" s="10" t="s">
        <v>42</v>
      </c>
    </row>
    <row r="123" spans="1:13" s="13" customFormat="1" ht="21" customHeight="1" x14ac:dyDescent="0.25">
      <c r="A123" s="5">
        <v>58</v>
      </c>
      <c r="B123" s="5" t="s">
        <v>20</v>
      </c>
      <c r="C123" s="8" t="s">
        <v>41</v>
      </c>
      <c r="D123" s="8" t="s">
        <v>41</v>
      </c>
      <c r="E123" s="5" t="s">
        <v>23</v>
      </c>
      <c r="F123" s="8" t="s">
        <v>24</v>
      </c>
      <c r="G123" s="11">
        <v>118956380</v>
      </c>
      <c r="H123" s="27">
        <v>5.37</v>
      </c>
      <c r="I123" s="11">
        <f t="shared" si="4"/>
        <v>638795760.60000002</v>
      </c>
      <c r="J123" s="11">
        <f t="shared" si="3"/>
        <v>715451251.8720001</v>
      </c>
      <c r="K123" s="10" t="s">
        <v>21</v>
      </c>
      <c r="L123" s="10" t="s">
        <v>21</v>
      </c>
      <c r="M123" s="10" t="s">
        <v>42</v>
      </c>
    </row>
    <row r="124" spans="1:13" s="13" customFormat="1" ht="21" customHeight="1" x14ac:dyDescent="0.25">
      <c r="A124" s="5">
        <v>59</v>
      </c>
      <c r="B124" s="5" t="s">
        <v>20</v>
      </c>
      <c r="C124" s="8" t="s">
        <v>41</v>
      </c>
      <c r="D124" s="8" t="s">
        <v>41</v>
      </c>
      <c r="E124" s="5" t="s">
        <v>23</v>
      </c>
      <c r="F124" s="8" t="s">
        <v>24</v>
      </c>
      <c r="G124" s="11">
        <v>409129</v>
      </c>
      <c r="H124" s="27">
        <v>4.74</v>
      </c>
      <c r="I124" s="11">
        <f t="shared" si="4"/>
        <v>1939271.4600000002</v>
      </c>
      <c r="J124" s="11">
        <f t="shared" si="3"/>
        <v>2171984.0352000003</v>
      </c>
      <c r="K124" s="10" t="s">
        <v>21</v>
      </c>
      <c r="L124" s="10" t="s">
        <v>21</v>
      </c>
      <c r="M124" s="10" t="s">
        <v>42</v>
      </c>
    </row>
    <row r="125" spans="1:13" s="13" customFormat="1" ht="21" customHeight="1" x14ac:dyDescent="0.25">
      <c r="A125" s="5">
        <v>60</v>
      </c>
      <c r="B125" s="5" t="s">
        <v>20</v>
      </c>
      <c r="C125" s="8" t="s">
        <v>41</v>
      </c>
      <c r="D125" s="8" t="s">
        <v>41</v>
      </c>
      <c r="E125" s="5" t="s">
        <v>28</v>
      </c>
      <c r="F125" s="8" t="s">
        <v>24</v>
      </c>
      <c r="G125" s="11">
        <v>6425459</v>
      </c>
      <c r="H125" s="27">
        <v>8.82</v>
      </c>
      <c r="I125" s="11">
        <f t="shared" si="4"/>
        <v>56672548.380000003</v>
      </c>
      <c r="J125" s="11">
        <f t="shared" si="3"/>
        <v>63473254.185600013</v>
      </c>
      <c r="K125" s="10" t="s">
        <v>21</v>
      </c>
      <c r="L125" s="10" t="s">
        <v>21</v>
      </c>
      <c r="M125" s="10" t="s">
        <v>42</v>
      </c>
    </row>
    <row r="126" spans="1:13" s="13" customFormat="1" ht="21" customHeight="1" x14ac:dyDescent="0.25">
      <c r="A126" s="5">
        <v>61</v>
      </c>
      <c r="B126" s="5" t="s">
        <v>20</v>
      </c>
      <c r="C126" s="8" t="s">
        <v>41</v>
      </c>
      <c r="D126" s="8" t="s">
        <v>41</v>
      </c>
      <c r="E126" s="5" t="s">
        <v>27</v>
      </c>
      <c r="F126" s="8" t="s">
        <v>24</v>
      </c>
      <c r="G126" s="11">
        <v>1797841</v>
      </c>
      <c r="H126" s="27">
        <v>7.049999999999998</v>
      </c>
      <c r="I126" s="11">
        <f t="shared" si="4"/>
        <v>12674779.049999997</v>
      </c>
      <c r="J126" s="11">
        <f t="shared" si="3"/>
        <v>14195752.535999998</v>
      </c>
      <c r="K126" s="10" t="s">
        <v>21</v>
      </c>
      <c r="L126" s="10" t="s">
        <v>21</v>
      </c>
      <c r="M126" s="10" t="s">
        <v>42</v>
      </c>
    </row>
    <row r="127" spans="1:13" s="13" customFormat="1" ht="21" customHeight="1" x14ac:dyDescent="0.25">
      <c r="A127" s="5">
        <v>62</v>
      </c>
      <c r="B127" s="5" t="s">
        <v>20</v>
      </c>
      <c r="C127" s="8" t="s">
        <v>41</v>
      </c>
      <c r="D127" s="8" t="s">
        <v>41</v>
      </c>
      <c r="E127" s="5" t="s">
        <v>31</v>
      </c>
      <c r="F127" s="8" t="s">
        <v>24</v>
      </c>
      <c r="G127" s="11">
        <v>143466380.30000001</v>
      </c>
      <c r="H127" s="27">
        <v>4.2</v>
      </c>
      <c r="I127" s="11">
        <v>0</v>
      </c>
      <c r="J127" s="11">
        <v>0</v>
      </c>
      <c r="K127" s="10" t="s">
        <v>21</v>
      </c>
      <c r="L127" s="10" t="s">
        <v>21</v>
      </c>
      <c r="M127" s="10" t="s">
        <v>42</v>
      </c>
    </row>
    <row r="128" spans="1:13" s="32" customFormat="1" ht="21" customHeight="1" x14ac:dyDescent="0.25">
      <c r="A128" s="12" t="s">
        <v>66</v>
      </c>
      <c r="B128" s="12" t="s">
        <v>20</v>
      </c>
      <c r="C128" s="28" t="s">
        <v>41</v>
      </c>
      <c r="D128" s="28" t="s">
        <v>41</v>
      </c>
      <c r="E128" s="12" t="s">
        <v>31</v>
      </c>
      <c r="F128" s="28" t="s">
        <v>24</v>
      </c>
      <c r="G128" s="29">
        <v>136102384.28</v>
      </c>
      <c r="H128" s="30">
        <v>4.2</v>
      </c>
      <c r="I128" s="29">
        <f>G128*H128</f>
        <v>571630013.97600007</v>
      </c>
      <c r="J128" s="29">
        <f>I128*1.12</f>
        <v>640225615.65312016</v>
      </c>
      <c r="K128" s="31" t="s">
        <v>21</v>
      </c>
      <c r="L128" s="31" t="s">
        <v>21</v>
      </c>
      <c r="M128" s="31" t="s">
        <v>42</v>
      </c>
    </row>
    <row r="129" spans="1:13" s="13" customFormat="1" ht="21" customHeight="1" x14ac:dyDescent="0.25">
      <c r="A129" s="5">
        <v>63</v>
      </c>
      <c r="B129" s="5" t="s">
        <v>20</v>
      </c>
      <c r="C129" s="8" t="s">
        <v>41</v>
      </c>
      <c r="D129" s="8" t="s">
        <v>41</v>
      </c>
      <c r="E129" s="5" t="s">
        <v>31</v>
      </c>
      <c r="F129" s="8" t="s">
        <v>24</v>
      </c>
      <c r="G129" s="11">
        <v>207178</v>
      </c>
      <c r="H129" s="27">
        <v>2.7320000000000002</v>
      </c>
      <c r="I129" s="11">
        <f t="shared" si="4"/>
        <v>566010.29600000009</v>
      </c>
      <c r="J129" s="11">
        <f t="shared" si="3"/>
        <v>633931.53152000019</v>
      </c>
      <c r="K129" s="10" t="s">
        <v>21</v>
      </c>
      <c r="L129" s="10" t="s">
        <v>21</v>
      </c>
      <c r="M129" s="10" t="s">
        <v>42</v>
      </c>
    </row>
    <row r="130" spans="1:13" s="13" customFormat="1" ht="21" customHeight="1" x14ac:dyDescent="0.25">
      <c r="A130" s="5">
        <v>64</v>
      </c>
      <c r="B130" s="5" t="s">
        <v>20</v>
      </c>
      <c r="C130" s="8" t="s">
        <v>41</v>
      </c>
      <c r="D130" s="8" t="s">
        <v>41</v>
      </c>
      <c r="E130" s="5" t="s">
        <v>34</v>
      </c>
      <c r="F130" s="8" t="s">
        <v>24</v>
      </c>
      <c r="G130" s="11">
        <v>1938182</v>
      </c>
      <c r="H130" s="27">
        <v>4.9400000000000004</v>
      </c>
      <c r="I130" s="11">
        <f t="shared" si="4"/>
        <v>9574619.0800000001</v>
      </c>
      <c r="J130" s="11">
        <f t="shared" si="3"/>
        <v>10723573.369600002</v>
      </c>
      <c r="K130" s="10" t="s">
        <v>21</v>
      </c>
      <c r="L130" s="10" t="s">
        <v>21</v>
      </c>
      <c r="M130" s="10" t="s">
        <v>42</v>
      </c>
    </row>
    <row r="131" spans="1:13" s="13" customFormat="1" ht="21" customHeight="1" x14ac:dyDescent="0.25">
      <c r="A131" s="5">
        <v>65</v>
      </c>
      <c r="B131" s="5" t="s">
        <v>20</v>
      </c>
      <c r="C131" s="8" t="s">
        <v>41</v>
      </c>
      <c r="D131" s="8" t="s">
        <v>41</v>
      </c>
      <c r="E131" s="5" t="s">
        <v>40</v>
      </c>
      <c r="F131" s="8" t="s">
        <v>24</v>
      </c>
      <c r="G131" s="11">
        <v>1435598</v>
      </c>
      <c r="H131" s="27">
        <v>6.46</v>
      </c>
      <c r="I131" s="11">
        <f t="shared" si="4"/>
        <v>9273963.0800000001</v>
      </c>
      <c r="J131" s="11">
        <f t="shared" ref="J131:J166" si="5">I131*1.12</f>
        <v>10386838.649600001</v>
      </c>
      <c r="K131" s="10" t="s">
        <v>21</v>
      </c>
      <c r="L131" s="10" t="s">
        <v>21</v>
      </c>
      <c r="M131" s="10" t="s">
        <v>42</v>
      </c>
    </row>
    <row r="132" spans="1:13" s="13" customFormat="1" ht="21" customHeight="1" x14ac:dyDescent="0.25">
      <c r="A132" s="5">
        <v>66</v>
      </c>
      <c r="B132" s="5" t="s">
        <v>20</v>
      </c>
      <c r="C132" s="8" t="s">
        <v>41</v>
      </c>
      <c r="D132" s="8" t="s">
        <v>41</v>
      </c>
      <c r="E132" s="5" t="s">
        <v>23</v>
      </c>
      <c r="F132" s="8" t="s">
        <v>24</v>
      </c>
      <c r="G132" s="11">
        <v>73999815</v>
      </c>
      <c r="H132" s="27">
        <v>3.2320000000000002</v>
      </c>
      <c r="I132" s="11">
        <f t="shared" ref="I132:I166" si="6">G132*H132</f>
        <v>239167402.08000001</v>
      </c>
      <c r="J132" s="11">
        <f t="shared" si="5"/>
        <v>267867490.32960004</v>
      </c>
      <c r="K132" s="10" t="s">
        <v>21</v>
      </c>
      <c r="L132" s="10" t="s">
        <v>21</v>
      </c>
      <c r="M132" s="10" t="s">
        <v>42</v>
      </c>
    </row>
    <row r="133" spans="1:13" s="13" customFormat="1" ht="21" customHeight="1" x14ac:dyDescent="0.25">
      <c r="A133" s="5">
        <v>67</v>
      </c>
      <c r="B133" s="5" t="s">
        <v>20</v>
      </c>
      <c r="C133" s="8" t="s">
        <v>41</v>
      </c>
      <c r="D133" s="8" t="s">
        <v>41</v>
      </c>
      <c r="E133" s="5" t="s">
        <v>29</v>
      </c>
      <c r="F133" s="8" t="s">
        <v>24</v>
      </c>
      <c r="G133" s="11">
        <v>61497215</v>
      </c>
      <c r="H133" s="27">
        <v>7.4700000000000006</v>
      </c>
      <c r="I133" s="11">
        <f t="shared" si="6"/>
        <v>459384196.05000001</v>
      </c>
      <c r="J133" s="11">
        <f t="shared" si="5"/>
        <v>514510299.57600003</v>
      </c>
      <c r="K133" s="10" t="s">
        <v>21</v>
      </c>
      <c r="L133" s="10" t="s">
        <v>21</v>
      </c>
      <c r="M133" s="10" t="s">
        <v>42</v>
      </c>
    </row>
    <row r="134" spans="1:13" s="13" customFormat="1" ht="21" customHeight="1" x14ac:dyDescent="0.25">
      <c r="A134" s="5">
        <v>68</v>
      </c>
      <c r="B134" s="5" t="s">
        <v>20</v>
      </c>
      <c r="C134" s="8" t="s">
        <v>41</v>
      </c>
      <c r="D134" s="8" t="s">
        <v>41</v>
      </c>
      <c r="E134" s="5" t="s">
        <v>31</v>
      </c>
      <c r="F134" s="8" t="s">
        <v>24</v>
      </c>
      <c r="G134" s="11">
        <v>133904074</v>
      </c>
      <c r="H134" s="27">
        <v>6.57</v>
      </c>
      <c r="I134" s="11">
        <f t="shared" si="6"/>
        <v>879749766.18000007</v>
      </c>
      <c r="J134" s="11">
        <f t="shared" si="5"/>
        <v>985319738.12160015</v>
      </c>
      <c r="K134" s="10" t="s">
        <v>21</v>
      </c>
      <c r="L134" s="10" t="s">
        <v>21</v>
      </c>
      <c r="M134" s="10" t="s">
        <v>42</v>
      </c>
    </row>
    <row r="135" spans="1:13" s="13" customFormat="1" ht="21" customHeight="1" x14ac:dyDescent="0.25">
      <c r="A135" s="5">
        <v>69</v>
      </c>
      <c r="B135" s="5" t="s">
        <v>20</v>
      </c>
      <c r="C135" s="8" t="s">
        <v>41</v>
      </c>
      <c r="D135" s="8" t="s">
        <v>41</v>
      </c>
      <c r="E135" s="5" t="s">
        <v>31</v>
      </c>
      <c r="F135" s="8" t="s">
        <v>24</v>
      </c>
      <c r="G135" s="11">
        <v>945631</v>
      </c>
      <c r="H135" s="27">
        <v>3.46</v>
      </c>
      <c r="I135" s="11">
        <f t="shared" si="6"/>
        <v>3271883.26</v>
      </c>
      <c r="J135" s="11">
        <f t="shared" si="5"/>
        <v>3664509.2512000003</v>
      </c>
      <c r="K135" s="10" t="s">
        <v>21</v>
      </c>
      <c r="L135" s="10" t="s">
        <v>21</v>
      </c>
      <c r="M135" s="10" t="s">
        <v>42</v>
      </c>
    </row>
    <row r="136" spans="1:13" s="13" customFormat="1" ht="21" customHeight="1" x14ac:dyDescent="0.25">
      <c r="A136" s="5">
        <v>70</v>
      </c>
      <c r="B136" s="5" t="s">
        <v>20</v>
      </c>
      <c r="C136" s="8" t="s">
        <v>41</v>
      </c>
      <c r="D136" s="8" t="s">
        <v>41</v>
      </c>
      <c r="E136" s="5" t="s">
        <v>32</v>
      </c>
      <c r="F136" s="8" t="s">
        <v>24</v>
      </c>
      <c r="G136" s="11">
        <v>32126203</v>
      </c>
      <c r="H136" s="27">
        <v>7.0140000000000002</v>
      </c>
      <c r="I136" s="11">
        <f t="shared" si="6"/>
        <v>225333187.84200001</v>
      </c>
      <c r="J136" s="11">
        <f t="shared" si="5"/>
        <v>252373170.38304004</v>
      </c>
      <c r="K136" s="10" t="s">
        <v>21</v>
      </c>
      <c r="L136" s="10" t="s">
        <v>21</v>
      </c>
      <c r="M136" s="10" t="s">
        <v>42</v>
      </c>
    </row>
    <row r="137" spans="1:13" s="13" customFormat="1" ht="21" customHeight="1" x14ac:dyDescent="0.25">
      <c r="A137" s="5">
        <v>71</v>
      </c>
      <c r="B137" s="5" t="s">
        <v>20</v>
      </c>
      <c r="C137" s="8" t="s">
        <v>41</v>
      </c>
      <c r="D137" s="8" t="s">
        <v>41</v>
      </c>
      <c r="E137" s="5" t="s">
        <v>31</v>
      </c>
      <c r="F137" s="8" t="s">
        <v>24</v>
      </c>
      <c r="G137" s="11">
        <v>11432510</v>
      </c>
      <c r="H137" s="27">
        <v>0.21</v>
      </c>
      <c r="I137" s="11">
        <f t="shared" si="6"/>
        <v>2400827.1</v>
      </c>
      <c r="J137" s="11">
        <f t="shared" si="5"/>
        <v>2688926.3520000004</v>
      </c>
      <c r="K137" s="10" t="s">
        <v>21</v>
      </c>
      <c r="L137" s="10" t="s">
        <v>21</v>
      </c>
      <c r="M137" s="10" t="s">
        <v>42</v>
      </c>
    </row>
    <row r="138" spans="1:13" s="13" customFormat="1" ht="21" customHeight="1" x14ac:dyDescent="0.25">
      <c r="A138" s="5">
        <v>72</v>
      </c>
      <c r="B138" s="5" t="s">
        <v>20</v>
      </c>
      <c r="C138" s="8" t="s">
        <v>41</v>
      </c>
      <c r="D138" s="8" t="s">
        <v>41</v>
      </c>
      <c r="E138" s="5" t="s">
        <v>23</v>
      </c>
      <c r="F138" s="8" t="s">
        <v>24</v>
      </c>
      <c r="G138" s="11">
        <v>1289700</v>
      </c>
      <c r="H138" s="27">
        <v>3.72</v>
      </c>
      <c r="I138" s="11">
        <f t="shared" si="6"/>
        <v>4797684</v>
      </c>
      <c r="J138" s="11">
        <f t="shared" si="5"/>
        <v>5373406.0800000001</v>
      </c>
      <c r="K138" s="10" t="s">
        <v>21</v>
      </c>
      <c r="L138" s="10" t="s">
        <v>21</v>
      </c>
      <c r="M138" s="10" t="s">
        <v>42</v>
      </c>
    </row>
    <row r="139" spans="1:13" s="13" customFormat="1" ht="21" customHeight="1" x14ac:dyDescent="0.25">
      <c r="A139" s="5">
        <v>73</v>
      </c>
      <c r="B139" s="5" t="s">
        <v>20</v>
      </c>
      <c r="C139" s="8" t="s">
        <v>41</v>
      </c>
      <c r="D139" s="8" t="s">
        <v>41</v>
      </c>
      <c r="E139" s="5" t="s">
        <v>32</v>
      </c>
      <c r="F139" s="8" t="s">
        <v>24</v>
      </c>
      <c r="G139" s="11">
        <v>101731</v>
      </c>
      <c r="H139" s="27">
        <v>3.78</v>
      </c>
      <c r="I139" s="11">
        <f t="shared" si="6"/>
        <v>384543.18</v>
      </c>
      <c r="J139" s="11">
        <f t="shared" si="5"/>
        <v>430688.36160000006</v>
      </c>
      <c r="K139" s="10" t="s">
        <v>21</v>
      </c>
      <c r="L139" s="10" t="s">
        <v>21</v>
      </c>
      <c r="M139" s="10" t="s">
        <v>42</v>
      </c>
    </row>
    <row r="140" spans="1:13" s="13" customFormat="1" ht="21" customHeight="1" x14ac:dyDescent="0.25">
      <c r="A140" s="5">
        <v>74</v>
      </c>
      <c r="B140" s="5" t="s">
        <v>20</v>
      </c>
      <c r="C140" s="8" t="s">
        <v>41</v>
      </c>
      <c r="D140" s="8" t="s">
        <v>41</v>
      </c>
      <c r="E140" s="5" t="s">
        <v>37</v>
      </c>
      <c r="F140" s="8" t="s">
        <v>24</v>
      </c>
      <c r="G140" s="11">
        <v>450761</v>
      </c>
      <c r="H140" s="27">
        <v>7.25</v>
      </c>
      <c r="I140" s="11">
        <f t="shared" si="6"/>
        <v>3268017.25</v>
      </c>
      <c r="J140" s="11">
        <f t="shared" si="5"/>
        <v>3660179.3200000003</v>
      </c>
      <c r="K140" s="10" t="s">
        <v>21</v>
      </c>
      <c r="L140" s="10" t="s">
        <v>21</v>
      </c>
      <c r="M140" s="10" t="s">
        <v>42</v>
      </c>
    </row>
    <row r="141" spans="1:13" s="13" customFormat="1" ht="21" customHeight="1" x14ac:dyDescent="0.25">
      <c r="A141" s="5">
        <v>75</v>
      </c>
      <c r="B141" s="5" t="s">
        <v>20</v>
      </c>
      <c r="C141" s="8" t="s">
        <v>41</v>
      </c>
      <c r="D141" s="8" t="s">
        <v>41</v>
      </c>
      <c r="E141" s="5" t="s">
        <v>39</v>
      </c>
      <c r="F141" s="8" t="s">
        <v>24</v>
      </c>
      <c r="G141" s="11">
        <v>1473265</v>
      </c>
      <c r="H141" s="27">
        <v>6.64</v>
      </c>
      <c r="I141" s="11">
        <f t="shared" si="6"/>
        <v>9782479.5999999996</v>
      </c>
      <c r="J141" s="11">
        <f t="shared" si="5"/>
        <v>10956377.152000001</v>
      </c>
      <c r="K141" s="10" t="s">
        <v>21</v>
      </c>
      <c r="L141" s="10" t="s">
        <v>21</v>
      </c>
      <c r="M141" s="10" t="s">
        <v>42</v>
      </c>
    </row>
    <row r="142" spans="1:13" s="13" customFormat="1" ht="21" customHeight="1" x14ac:dyDescent="0.25">
      <c r="A142" s="5">
        <v>76</v>
      </c>
      <c r="B142" s="5" t="s">
        <v>20</v>
      </c>
      <c r="C142" s="8" t="s">
        <v>41</v>
      </c>
      <c r="D142" s="8" t="s">
        <v>41</v>
      </c>
      <c r="E142" s="5" t="s">
        <v>26</v>
      </c>
      <c r="F142" s="8" t="s">
        <v>24</v>
      </c>
      <c r="G142" s="11">
        <v>4651569</v>
      </c>
      <c r="H142" s="27">
        <v>5.59</v>
      </c>
      <c r="I142" s="11">
        <f t="shared" si="6"/>
        <v>26002270.710000001</v>
      </c>
      <c r="J142" s="11">
        <f t="shared" si="5"/>
        <v>29122543.195200004</v>
      </c>
      <c r="K142" s="10" t="s">
        <v>21</v>
      </c>
      <c r="L142" s="10" t="s">
        <v>21</v>
      </c>
      <c r="M142" s="10" t="s">
        <v>42</v>
      </c>
    </row>
    <row r="143" spans="1:13" s="13" customFormat="1" ht="21" customHeight="1" x14ac:dyDescent="0.25">
      <c r="A143" s="5">
        <v>77</v>
      </c>
      <c r="B143" s="5" t="s">
        <v>20</v>
      </c>
      <c r="C143" s="8" t="s">
        <v>41</v>
      </c>
      <c r="D143" s="8" t="s">
        <v>41</v>
      </c>
      <c r="E143" s="5" t="s">
        <v>38</v>
      </c>
      <c r="F143" s="8" t="s">
        <v>24</v>
      </c>
      <c r="G143" s="11">
        <v>973155.42</v>
      </c>
      <c r="H143" s="27">
        <v>5.76</v>
      </c>
      <c r="I143" s="11">
        <f t="shared" si="6"/>
        <v>5605375.2192000002</v>
      </c>
      <c r="J143" s="11">
        <f t="shared" si="5"/>
        <v>6278020.2455040012</v>
      </c>
      <c r="K143" s="10" t="s">
        <v>21</v>
      </c>
      <c r="L143" s="10" t="s">
        <v>21</v>
      </c>
      <c r="M143" s="10" t="s">
        <v>42</v>
      </c>
    </row>
    <row r="144" spans="1:13" s="13" customFormat="1" ht="21" customHeight="1" x14ac:dyDescent="0.25">
      <c r="A144" s="5">
        <v>78</v>
      </c>
      <c r="B144" s="5" t="s">
        <v>20</v>
      </c>
      <c r="C144" s="8" t="s">
        <v>41</v>
      </c>
      <c r="D144" s="8" t="s">
        <v>41</v>
      </c>
      <c r="E144" s="5" t="s">
        <v>38</v>
      </c>
      <c r="F144" s="8" t="s">
        <v>24</v>
      </c>
      <c r="G144" s="11">
        <v>64828</v>
      </c>
      <c r="H144" s="27">
        <v>61.021999999999998</v>
      </c>
      <c r="I144" s="11">
        <f t="shared" si="6"/>
        <v>3955934.216</v>
      </c>
      <c r="J144" s="11">
        <f t="shared" si="5"/>
        <v>4430646.32192</v>
      </c>
      <c r="K144" s="10" t="s">
        <v>21</v>
      </c>
      <c r="L144" s="10" t="s">
        <v>21</v>
      </c>
      <c r="M144" s="10" t="s">
        <v>42</v>
      </c>
    </row>
    <row r="145" spans="1:13" s="13" customFormat="1" ht="21" customHeight="1" x14ac:dyDescent="0.25">
      <c r="A145" s="5">
        <v>79</v>
      </c>
      <c r="B145" s="5" t="s">
        <v>20</v>
      </c>
      <c r="C145" s="8" t="s">
        <v>41</v>
      </c>
      <c r="D145" s="8" t="s">
        <v>41</v>
      </c>
      <c r="E145" s="5" t="s">
        <v>35</v>
      </c>
      <c r="F145" s="8" t="s">
        <v>24</v>
      </c>
      <c r="G145" s="11">
        <v>27793738</v>
      </c>
      <c r="H145" s="27">
        <v>5.33</v>
      </c>
      <c r="I145" s="11">
        <f t="shared" si="6"/>
        <v>148140623.53999999</v>
      </c>
      <c r="J145" s="11">
        <f t="shared" si="5"/>
        <v>165917498.36480001</v>
      </c>
      <c r="K145" s="10" t="s">
        <v>21</v>
      </c>
      <c r="L145" s="10" t="s">
        <v>21</v>
      </c>
      <c r="M145" s="10" t="s">
        <v>42</v>
      </c>
    </row>
    <row r="146" spans="1:13" s="13" customFormat="1" ht="21" customHeight="1" x14ac:dyDescent="0.25">
      <c r="A146" s="5">
        <v>80</v>
      </c>
      <c r="B146" s="5" t="s">
        <v>20</v>
      </c>
      <c r="C146" s="8" t="s">
        <v>41</v>
      </c>
      <c r="D146" s="8" t="s">
        <v>41</v>
      </c>
      <c r="E146" s="5" t="s">
        <v>35</v>
      </c>
      <c r="F146" s="8" t="s">
        <v>24</v>
      </c>
      <c r="G146" s="11">
        <v>127257</v>
      </c>
      <c r="H146" s="27">
        <v>2.41</v>
      </c>
      <c r="I146" s="11">
        <f t="shared" si="6"/>
        <v>306689.37</v>
      </c>
      <c r="J146" s="11">
        <f t="shared" si="5"/>
        <v>343492.0944</v>
      </c>
      <c r="K146" s="10" t="s">
        <v>21</v>
      </c>
      <c r="L146" s="10" t="s">
        <v>21</v>
      </c>
      <c r="M146" s="10" t="s">
        <v>42</v>
      </c>
    </row>
    <row r="147" spans="1:13" s="13" customFormat="1" ht="21" customHeight="1" x14ac:dyDescent="0.25">
      <c r="A147" s="5">
        <v>81</v>
      </c>
      <c r="B147" s="5" t="s">
        <v>20</v>
      </c>
      <c r="C147" s="8" t="s">
        <v>41</v>
      </c>
      <c r="D147" s="8" t="s">
        <v>41</v>
      </c>
      <c r="E147" s="5" t="s">
        <v>35</v>
      </c>
      <c r="F147" s="8" t="s">
        <v>24</v>
      </c>
      <c r="G147" s="11">
        <v>11283</v>
      </c>
      <c r="H147" s="27">
        <v>4.9400000000000004</v>
      </c>
      <c r="I147" s="11">
        <f t="shared" si="6"/>
        <v>55738.020000000004</v>
      </c>
      <c r="J147" s="11">
        <f t="shared" si="5"/>
        <v>62426.582400000014</v>
      </c>
      <c r="K147" s="10" t="s">
        <v>21</v>
      </c>
      <c r="L147" s="10" t="s">
        <v>21</v>
      </c>
      <c r="M147" s="10" t="s">
        <v>42</v>
      </c>
    </row>
    <row r="148" spans="1:13" s="13" customFormat="1" ht="21" customHeight="1" x14ac:dyDescent="0.25">
      <c r="A148" s="5">
        <v>82</v>
      </c>
      <c r="B148" s="5" t="s">
        <v>20</v>
      </c>
      <c r="C148" s="8" t="s">
        <v>41</v>
      </c>
      <c r="D148" s="8" t="s">
        <v>41</v>
      </c>
      <c r="E148" s="5" t="s">
        <v>23</v>
      </c>
      <c r="F148" s="8" t="s">
        <v>24</v>
      </c>
      <c r="G148" s="11">
        <v>3859465.9999999991</v>
      </c>
      <c r="H148" s="27">
        <v>2.1800000000000002</v>
      </c>
      <c r="I148" s="11">
        <f t="shared" si="6"/>
        <v>8413635.879999999</v>
      </c>
      <c r="J148" s="11">
        <f t="shared" si="5"/>
        <v>9423272.1855999995</v>
      </c>
      <c r="K148" s="10" t="s">
        <v>21</v>
      </c>
      <c r="L148" s="10" t="s">
        <v>21</v>
      </c>
      <c r="M148" s="10" t="s">
        <v>42</v>
      </c>
    </row>
    <row r="149" spans="1:13" s="13" customFormat="1" ht="21" customHeight="1" x14ac:dyDescent="0.25">
      <c r="A149" s="5">
        <v>83</v>
      </c>
      <c r="B149" s="5" t="s">
        <v>20</v>
      </c>
      <c r="C149" s="8" t="s">
        <v>41</v>
      </c>
      <c r="D149" s="8" t="s">
        <v>41</v>
      </c>
      <c r="E149" s="5" t="s">
        <v>26</v>
      </c>
      <c r="F149" s="8" t="s">
        <v>24</v>
      </c>
      <c r="G149" s="11">
        <v>4784240</v>
      </c>
      <c r="H149" s="27">
        <v>2.1800000000000002</v>
      </c>
      <c r="I149" s="11">
        <f t="shared" si="6"/>
        <v>10429643.200000001</v>
      </c>
      <c r="J149" s="11">
        <f t="shared" si="5"/>
        <v>11681200.384000001</v>
      </c>
      <c r="K149" s="10" t="s">
        <v>21</v>
      </c>
      <c r="L149" s="10" t="s">
        <v>21</v>
      </c>
      <c r="M149" s="10" t="s">
        <v>42</v>
      </c>
    </row>
    <row r="150" spans="1:13" s="13" customFormat="1" ht="21" customHeight="1" x14ac:dyDescent="0.25">
      <c r="A150" s="5">
        <v>84</v>
      </c>
      <c r="B150" s="5" t="s">
        <v>20</v>
      </c>
      <c r="C150" s="8" t="s">
        <v>41</v>
      </c>
      <c r="D150" s="8" t="s">
        <v>41</v>
      </c>
      <c r="E150" s="5" t="s">
        <v>27</v>
      </c>
      <c r="F150" s="8" t="s">
        <v>24</v>
      </c>
      <c r="G150" s="11">
        <v>5665491.9199999999</v>
      </c>
      <c r="H150" s="27">
        <v>2.1800000000000002</v>
      </c>
      <c r="I150" s="11">
        <f t="shared" si="6"/>
        <v>12350772.385600001</v>
      </c>
      <c r="J150" s="11">
        <f t="shared" si="5"/>
        <v>13832865.071872002</v>
      </c>
      <c r="K150" s="10" t="s">
        <v>21</v>
      </c>
      <c r="L150" s="10" t="s">
        <v>21</v>
      </c>
      <c r="M150" s="10" t="s">
        <v>42</v>
      </c>
    </row>
    <row r="151" spans="1:13" s="13" customFormat="1" ht="21" customHeight="1" x14ac:dyDescent="0.25">
      <c r="A151" s="5">
        <v>85</v>
      </c>
      <c r="B151" s="5" t="s">
        <v>20</v>
      </c>
      <c r="C151" s="8" t="s">
        <v>41</v>
      </c>
      <c r="D151" s="8" t="s">
        <v>41</v>
      </c>
      <c r="E151" s="5" t="s">
        <v>38</v>
      </c>
      <c r="F151" s="8" t="s">
        <v>24</v>
      </c>
      <c r="G151" s="11">
        <v>2934415.8</v>
      </c>
      <c r="H151" s="27">
        <v>2.1800000000000002</v>
      </c>
      <c r="I151" s="11">
        <f t="shared" si="6"/>
        <v>6397026.4440000001</v>
      </c>
      <c r="J151" s="11">
        <f t="shared" si="5"/>
        <v>7164669.6172800008</v>
      </c>
      <c r="K151" s="10" t="s">
        <v>21</v>
      </c>
      <c r="L151" s="10" t="s">
        <v>21</v>
      </c>
      <c r="M151" s="10" t="s">
        <v>42</v>
      </c>
    </row>
    <row r="152" spans="1:13" s="13" customFormat="1" ht="21" customHeight="1" x14ac:dyDescent="0.25">
      <c r="A152" s="5">
        <v>86</v>
      </c>
      <c r="B152" s="5" t="s">
        <v>20</v>
      </c>
      <c r="C152" s="8" t="s">
        <v>41</v>
      </c>
      <c r="D152" s="8" t="s">
        <v>41</v>
      </c>
      <c r="E152" s="5" t="s">
        <v>28</v>
      </c>
      <c r="F152" s="8" t="s">
        <v>24</v>
      </c>
      <c r="G152" s="11">
        <v>4003758.0800000001</v>
      </c>
      <c r="H152" s="27">
        <v>2.1800000000000002</v>
      </c>
      <c r="I152" s="11">
        <f t="shared" si="6"/>
        <v>8728192.6144000012</v>
      </c>
      <c r="J152" s="11">
        <f t="shared" si="5"/>
        <v>9775575.728128003</v>
      </c>
      <c r="K152" s="10" t="s">
        <v>21</v>
      </c>
      <c r="L152" s="10" t="s">
        <v>21</v>
      </c>
      <c r="M152" s="10" t="s">
        <v>42</v>
      </c>
    </row>
    <row r="153" spans="1:13" s="13" customFormat="1" ht="21" customHeight="1" x14ac:dyDescent="0.25">
      <c r="A153" s="5">
        <v>87</v>
      </c>
      <c r="B153" s="5" t="s">
        <v>20</v>
      </c>
      <c r="C153" s="8" t="s">
        <v>41</v>
      </c>
      <c r="D153" s="8" t="s">
        <v>41</v>
      </c>
      <c r="E153" s="5" t="s">
        <v>29</v>
      </c>
      <c r="F153" s="8" t="s">
        <v>24</v>
      </c>
      <c r="G153" s="11">
        <v>2951306.4799999995</v>
      </c>
      <c r="H153" s="27">
        <v>2.1800000000000002</v>
      </c>
      <c r="I153" s="11">
        <f t="shared" si="6"/>
        <v>6433848.1263999995</v>
      </c>
      <c r="J153" s="11">
        <f t="shared" si="5"/>
        <v>7205909.9015680002</v>
      </c>
      <c r="K153" s="10" t="s">
        <v>21</v>
      </c>
      <c r="L153" s="10" t="s">
        <v>21</v>
      </c>
      <c r="M153" s="10" t="s">
        <v>42</v>
      </c>
    </row>
    <row r="154" spans="1:13" s="13" customFormat="1" ht="21" customHeight="1" x14ac:dyDescent="0.25">
      <c r="A154" s="5">
        <v>88</v>
      </c>
      <c r="B154" s="5" t="s">
        <v>20</v>
      </c>
      <c r="C154" s="8" t="s">
        <v>41</v>
      </c>
      <c r="D154" s="8" t="s">
        <v>41</v>
      </c>
      <c r="E154" s="5" t="s">
        <v>30</v>
      </c>
      <c r="F154" s="8" t="s">
        <v>24</v>
      </c>
      <c r="G154" s="11">
        <v>6274630.8399999999</v>
      </c>
      <c r="H154" s="27">
        <v>2.1800000000000002</v>
      </c>
      <c r="I154" s="11">
        <f t="shared" si="6"/>
        <v>13678695.2312</v>
      </c>
      <c r="J154" s="11">
        <f t="shared" si="5"/>
        <v>15320138.658944001</v>
      </c>
      <c r="K154" s="10" t="s">
        <v>21</v>
      </c>
      <c r="L154" s="10" t="s">
        <v>21</v>
      </c>
      <c r="M154" s="10" t="s">
        <v>42</v>
      </c>
    </row>
    <row r="155" spans="1:13" s="13" customFormat="1" ht="21" customHeight="1" x14ac:dyDescent="0.25">
      <c r="A155" s="5">
        <v>89</v>
      </c>
      <c r="B155" s="5" t="s">
        <v>20</v>
      </c>
      <c r="C155" s="8" t="s">
        <v>41</v>
      </c>
      <c r="D155" s="8" t="s">
        <v>41</v>
      </c>
      <c r="E155" s="5" t="s">
        <v>39</v>
      </c>
      <c r="F155" s="8" t="s">
        <v>24</v>
      </c>
      <c r="G155" s="11">
        <v>1358805.5499999998</v>
      </c>
      <c r="H155" s="27">
        <v>2.1800000000000002</v>
      </c>
      <c r="I155" s="11">
        <f t="shared" si="6"/>
        <v>2962196.0989999999</v>
      </c>
      <c r="J155" s="11">
        <f t="shared" si="5"/>
        <v>3317659.6308800001</v>
      </c>
      <c r="K155" s="10" t="s">
        <v>21</v>
      </c>
      <c r="L155" s="10" t="s">
        <v>21</v>
      </c>
      <c r="M155" s="10" t="s">
        <v>42</v>
      </c>
    </row>
    <row r="156" spans="1:13" s="13" customFormat="1" ht="21" customHeight="1" x14ac:dyDescent="0.25">
      <c r="A156" s="5">
        <v>90</v>
      </c>
      <c r="B156" s="5" t="s">
        <v>20</v>
      </c>
      <c r="C156" s="8" t="s">
        <v>41</v>
      </c>
      <c r="D156" s="8" t="s">
        <v>41</v>
      </c>
      <c r="E156" s="5" t="s">
        <v>31</v>
      </c>
      <c r="F156" s="8" t="s">
        <v>24</v>
      </c>
      <c r="G156" s="11">
        <v>7263497.96</v>
      </c>
      <c r="H156" s="27">
        <v>2.1800000000000002</v>
      </c>
      <c r="I156" s="11">
        <f t="shared" si="6"/>
        <v>15834425.552800002</v>
      </c>
      <c r="J156" s="11">
        <f t="shared" si="5"/>
        <v>17734556.619136002</v>
      </c>
      <c r="K156" s="10" t="s">
        <v>21</v>
      </c>
      <c r="L156" s="10" t="s">
        <v>21</v>
      </c>
      <c r="M156" s="10" t="s">
        <v>42</v>
      </c>
    </row>
    <row r="157" spans="1:13" s="13" customFormat="1" ht="21" customHeight="1" x14ac:dyDescent="0.25">
      <c r="A157" s="5">
        <v>91</v>
      </c>
      <c r="B157" s="5" t="s">
        <v>20</v>
      </c>
      <c r="C157" s="8" t="s">
        <v>41</v>
      </c>
      <c r="D157" s="8" t="s">
        <v>41</v>
      </c>
      <c r="E157" s="5" t="s">
        <v>32</v>
      </c>
      <c r="F157" s="8" t="s">
        <v>24</v>
      </c>
      <c r="G157" s="11">
        <v>4321875.49</v>
      </c>
      <c r="H157" s="27">
        <v>2.1800000000000002</v>
      </c>
      <c r="I157" s="11">
        <f t="shared" si="6"/>
        <v>9421688.5682000015</v>
      </c>
      <c r="J157" s="11">
        <f t="shared" si="5"/>
        <v>10552291.196384003</v>
      </c>
      <c r="K157" s="10" t="s">
        <v>21</v>
      </c>
      <c r="L157" s="10" t="s">
        <v>21</v>
      </c>
      <c r="M157" s="10" t="s">
        <v>42</v>
      </c>
    </row>
    <row r="158" spans="1:13" s="13" customFormat="1" ht="21" customHeight="1" x14ac:dyDescent="0.25">
      <c r="A158" s="5">
        <v>92</v>
      </c>
      <c r="B158" s="5" t="s">
        <v>20</v>
      </c>
      <c r="C158" s="8" t="s">
        <v>41</v>
      </c>
      <c r="D158" s="8" t="s">
        <v>41</v>
      </c>
      <c r="E158" s="5" t="s">
        <v>33</v>
      </c>
      <c r="F158" s="8" t="s">
        <v>24</v>
      </c>
      <c r="G158" s="11">
        <v>6750945.7300000004</v>
      </c>
      <c r="H158" s="27">
        <v>2.1800000000000002</v>
      </c>
      <c r="I158" s="11">
        <f t="shared" si="6"/>
        <v>14717061.691400003</v>
      </c>
      <c r="J158" s="11">
        <f t="shared" si="5"/>
        <v>16483109.094368005</v>
      </c>
      <c r="K158" s="10" t="s">
        <v>21</v>
      </c>
      <c r="L158" s="10" t="s">
        <v>21</v>
      </c>
      <c r="M158" s="10" t="s">
        <v>42</v>
      </c>
    </row>
    <row r="159" spans="1:13" s="13" customFormat="1" ht="21" customHeight="1" x14ac:dyDescent="0.25">
      <c r="A159" s="5">
        <v>93</v>
      </c>
      <c r="B159" s="5" t="s">
        <v>20</v>
      </c>
      <c r="C159" s="8" t="s">
        <v>41</v>
      </c>
      <c r="D159" s="8" t="s">
        <v>41</v>
      </c>
      <c r="E159" s="5" t="s">
        <v>34</v>
      </c>
      <c r="F159" s="8" t="s">
        <v>24</v>
      </c>
      <c r="G159" s="11">
        <v>1882262.64</v>
      </c>
      <c r="H159" s="27">
        <v>2.1800000000000002</v>
      </c>
      <c r="I159" s="11">
        <f t="shared" si="6"/>
        <v>4103332.5552000003</v>
      </c>
      <c r="J159" s="11">
        <f t="shared" si="5"/>
        <v>4595732.4618240008</v>
      </c>
      <c r="K159" s="10" t="s">
        <v>21</v>
      </c>
      <c r="L159" s="10" t="s">
        <v>21</v>
      </c>
      <c r="M159" s="10" t="s">
        <v>42</v>
      </c>
    </row>
    <row r="160" spans="1:13" s="13" customFormat="1" ht="21" customHeight="1" x14ac:dyDescent="0.25">
      <c r="A160" s="5">
        <v>94</v>
      </c>
      <c r="B160" s="5" t="s">
        <v>20</v>
      </c>
      <c r="C160" s="8" t="s">
        <v>41</v>
      </c>
      <c r="D160" s="8" t="s">
        <v>41</v>
      </c>
      <c r="E160" s="5" t="s">
        <v>40</v>
      </c>
      <c r="F160" s="8" t="s">
        <v>24</v>
      </c>
      <c r="G160" s="11">
        <v>1834528.5099999998</v>
      </c>
      <c r="H160" s="27">
        <v>2.1800000000000002</v>
      </c>
      <c r="I160" s="11">
        <f t="shared" si="6"/>
        <v>3999272.1517999996</v>
      </c>
      <c r="J160" s="11">
        <f t="shared" si="5"/>
        <v>4479184.8100159997</v>
      </c>
      <c r="K160" s="10" t="s">
        <v>21</v>
      </c>
      <c r="L160" s="10" t="s">
        <v>21</v>
      </c>
      <c r="M160" s="10" t="s">
        <v>42</v>
      </c>
    </row>
    <row r="161" spans="1:13" s="13" customFormat="1" ht="21" customHeight="1" x14ac:dyDescent="0.25">
      <c r="A161" s="5">
        <v>95</v>
      </c>
      <c r="B161" s="5" t="s">
        <v>20</v>
      </c>
      <c r="C161" s="8" t="s">
        <v>41</v>
      </c>
      <c r="D161" s="8" t="s">
        <v>41</v>
      </c>
      <c r="E161" s="5" t="s">
        <v>35</v>
      </c>
      <c r="F161" s="8" t="s">
        <v>24</v>
      </c>
      <c r="G161" s="11">
        <v>7397725.5700000003</v>
      </c>
      <c r="H161" s="27">
        <v>2.1800000000000002</v>
      </c>
      <c r="I161" s="11">
        <f t="shared" si="6"/>
        <v>16127041.742600001</v>
      </c>
      <c r="J161" s="11">
        <f t="shared" si="5"/>
        <v>18062286.751712002</v>
      </c>
      <c r="K161" s="10" t="s">
        <v>21</v>
      </c>
      <c r="L161" s="10" t="s">
        <v>21</v>
      </c>
      <c r="M161" s="10" t="s">
        <v>42</v>
      </c>
    </row>
    <row r="162" spans="1:13" s="13" customFormat="1" ht="21" customHeight="1" x14ac:dyDescent="0.25">
      <c r="A162" s="5">
        <v>96</v>
      </c>
      <c r="B162" s="5" t="s">
        <v>20</v>
      </c>
      <c r="C162" s="8" t="s">
        <v>41</v>
      </c>
      <c r="D162" s="8" t="s">
        <v>41</v>
      </c>
      <c r="E162" s="5" t="s">
        <v>37</v>
      </c>
      <c r="F162" s="8" t="s">
        <v>24</v>
      </c>
      <c r="G162" s="11">
        <v>5464252.2700000005</v>
      </c>
      <c r="H162" s="27">
        <v>2.1800000000000002</v>
      </c>
      <c r="I162" s="11">
        <f t="shared" si="6"/>
        <v>11912069.948600002</v>
      </c>
      <c r="J162" s="11">
        <f t="shared" si="5"/>
        <v>13341518.342432003</v>
      </c>
      <c r="K162" s="10" t="s">
        <v>21</v>
      </c>
      <c r="L162" s="10" t="s">
        <v>21</v>
      </c>
      <c r="M162" s="10" t="s">
        <v>42</v>
      </c>
    </row>
    <row r="163" spans="1:13" s="13" customFormat="1" ht="21" customHeight="1" x14ac:dyDescent="0.25">
      <c r="A163" s="5">
        <v>97</v>
      </c>
      <c r="B163" s="5" t="s">
        <v>20</v>
      </c>
      <c r="C163" s="8" t="s">
        <v>41</v>
      </c>
      <c r="D163" s="8" t="s">
        <v>41</v>
      </c>
      <c r="E163" s="5" t="s">
        <v>44</v>
      </c>
      <c r="F163" s="8" t="s">
        <v>24</v>
      </c>
      <c r="G163" s="11">
        <v>156526</v>
      </c>
      <c r="H163" s="27">
        <v>11.04</v>
      </c>
      <c r="I163" s="11">
        <f t="shared" si="6"/>
        <v>1728047.0399999998</v>
      </c>
      <c r="J163" s="11">
        <f t="shared" si="5"/>
        <v>1935412.6847999999</v>
      </c>
      <c r="K163" s="10" t="s">
        <v>21</v>
      </c>
      <c r="L163" s="10" t="s">
        <v>21</v>
      </c>
      <c r="M163" s="10" t="s">
        <v>42</v>
      </c>
    </row>
    <row r="164" spans="1:13" s="13" customFormat="1" ht="21" customHeight="1" x14ac:dyDescent="0.25">
      <c r="A164" s="5">
        <v>98</v>
      </c>
      <c r="B164" s="5" t="s">
        <v>20</v>
      </c>
      <c r="C164" s="8" t="s">
        <v>41</v>
      </c>
      <c r="D164" s="8" t="s">
        <v>41</v>
      </c>
      <c r="E164" s="5" t="s">
        <v>45</v>
      </c>
      <c r="F164" s="8" t="s">
        <v>24</v>
      </c>
      <c r="G164" s="11">
        <v>2453405.1800000002</v>
      </c>
      <c r="H164" s="27">
        <v>7.1399999999999988</v>
      </c>
      <c r="I164" s="11">
        <f t="shared" si="6"/>
        <v>17517312.985199999</v>
      </c>
      <c r="J164" s="11">
        <f t="shared" si="5"/>
        <v>19619390.543423999</v>
      </c>
      <c r="K164" s="10" t="s">
        <v>21</v>
      </c>
      <c r="L164" s="10" t="s">
        <v>21</v>
      </c>
      <c r="M164" s="10" t="s">
        <v>42</v>
      </c>
    </row>
    <row r="165" spans="1:13" s="13" customFormat="1" ht="21" customHeight="1" x14ac:dyDescent="0.25">
      <c r="A165" s="5">
        <v>99</v>
      </c>
      <c r="B165" s="5" t="s">
        <v>20</v>
      </c>
      <c r="C165" s="8" t="s">
        <v>41</v>
      </c>
      <c r="D165" s="8" t="s">
        <v>41</v>
      </c>
      <c r="E165" s="5" t="s">
        <v>46</v>
      </c>
      <c r="F165" s="8" t="s">
        <v>24</v>
      </c>
      <c r="G165" s="11">
        <v>4651572</v>
      </c>
      <c r="H165" s="27">
        <v>2</v>
      </c>
      <c r="I165" s="11">
        <f t="shared" si="6"/>
        <v>9303144</v>
      </c>
      <c r="J165" s="11">
        <f t="shared" si="5"/>
        <v>10419521.280000001</v>
      </c>
      <c r="K165" s="10" t="s">
        <v>21</v>
      </c>
      <c r="L165" s="10" t="s">
        <v>21</v>
      </c>
      <c r="M165" s="10" t="s">
        <v>42</v>
      </c>
    </row>
    <row r="166" spans="1:13" s="13" customFormat="1" ht="21" customHeight="1" x14ac:dyDescent="0.25">
      <c r="A166" s="5">
        <v>100</v>
      </c>
      <c r="B166" s="5" t="s">
        <v>20</v>
      </c>
      <c r="C166" s="8" t="s">
        <v>41</v>
      </c>
      <c r="D166" s="8" t="s">
        <v>41</v>
      </c>
      <c r="E166" s="5" t="s">
        <v>34</v>
      </c>
      <c r="F166" s="8" t="s">
        <v>24</v>
      </c>
      <c r="G166" s="11">
        <v>555394</v>
      </c>
      <c r="H166" s="27">
        <v>0.7</v>
      </c>
      <c r="I166" s="11">
        <f t="shared" si="6"/>
        <v>388775.8</v>
      </c>
      <c r="J166" s="11">
        <f t="shared" si="5"/>
        <v>435428.89600000001</v>
      </c>
      <c r="K166" s="10" t="s">
        <v>21</v>
      </c>
      <c r="L166" s="10" t="s">
        <v>21</v>
      </c>
      <c r="M166" s="10" t="s">
        <v>42</v>
      </c>
    </row>
    <row r="167" spans="1:13" s="13" customFormat="1" ht="25.5" customHeight="1" x14ac:dyDescent="0.25">
      <c r="A167" s="7">
        <v>101</v>
      </c>
      <c r="B167" s="5" t="s">
        <v>55</v>
      </c>
      <c r="C167" s="8" t="s">
        <v>56</v>
      </c>
      <c r="D167" s="8" t="s">
        <v>57</v>
      </c>
      <c r="E167" s="5" t="s">
        <v>58</v>
      </c>
      <c r="F167" s="8" t="s">
        <v>59</v>
      </c>
      <c r="G167" s="11">
        <v>23493887</v>
      </c>
      <c r="H167" s="11">
        <v>68.98</v>
      </c>
      <c r="I167" s="11">
        <v>0</v>
      </c>
      <c r="J167" s="11">
        <f>I167*1.12</f>
        <v>0</v>
      </c>
      <c r="K167" s="10" t="s">
        <v>60</v>
      </c>
      <c r="L167" s="10" t="s">
        <v>61</v>
      </c>
      <c r="M167" s="10" t="s">
        <v>42</v>
      </c>
    </row>
    <row r="168" spans="1:13" s="32" customFormat="1" ht="30" customHeight="1" x14ac:dyDescent="0.25">
      <c r="A168" s="36" t="s">
        <v>73</v>
      </c>
      <c r="B168" s="12" t="s">
        <v>55</v>
      </c>
      <c r="C168" s="28" t="s">
        <v>56</v>
      </c>
      <c r="D168" s="28" t="s">
        <v>57</v>
      </c>
      <c r="E168" s="12" t="s">
        <v>58</v>
      </c>
      <c r="F168" s="28" t="s">
        <v>59</v>
      </c>
      <c r="G168" s="29">
        <v>23492890</v>
      </c>
      <c r="H168" s="29">
        <v>72.680000000000007</v>
      </c>
      <c r="I168" s="29">
        <v>0</v>
      </c>
      <c r="J168" s="29">
        <v>0</v>
      </c>
      <c r="K168" s="31" t="s">
        <v>60</v>
      </c>
      <c r="L168" s="31" t="s">
        <v>61</v>
      </c>
      <c r="M168" s="31" t="s">
        <v>42</v>
      </c>
    </row>
    <row r="169" spans="1:13" s="32" customFormat="1" ht="30" customHeight="1" x14ac:dyDescent="0.25">
      <c r="A169" s="36" t="s">
        <v>83</v>
      </c>
      <c r="B169" s="12" t="s">
        <v>55</v>
      </c>
      <c r="C169" s="28" t="s">
        <v>56</v>
      </c>
      <c r="D169" s="28" t="s">
        <v>57</v>
      </c>
      <c r="E169" s="12" t="s">
        <v>58</v>
      </c>
      <c r="F169" s="28" t="s">
        <v>59</v>
      </c>
      <c r="G169" s="29">
        <v>19777975.300000001</v>
      </c>
      <c r="H169" s="29">
        <v>72.680000000000007</v>
      </c>
      <c r="I169" s="29">
        <f>G169*H169</f>
        <v>1437463244.8040001</v>
      </c>
      <c r="J169" s="29">
        <f>I169*1.12</f>
        <v>1609958834.1804802</v>
      </c>
      <c r="K169" s="31" t="s">
        <v>60</v>
      </c>
      <c r="L169" s="31" t="s">
        <v>61</v>
      </c>
      <c r="M169" s="31" t="s">
        <v>42</v>
      </c>
    </row>
    <row r="170" spans="1:13" s="13" customFormat="1" ht="25.5" customHeight="1" x14ac:dyDescent="0.25">
      <c r="A170" s="7">
        <v>102</v>
      </c>
      <c r="B170" s="5" t="s">
        <v>55</v>
      </c>
      <c r="C170" s="8" t="s">
        <v>56</v>
      </c>
      <c r="D170" s="8" t="s">
        <v>62</v>
      </c>
      <c r="E170" s="5" t="s">
        <v>58</v>
      </c>
      <c r="F170" s="8" t="s">
        <v>63</v>
      </c>
      <c r="G170" s="11">
        <v>1289982482</v>
      </c>
      <c r="H170" s="11">
        <v>4.99</v>
      </c>
      <c r="I170" s="11">
        <v>0</v>
      </c>
      <c r="J170" s="11">
        <f>I170*1.12</f>
        <v>0</v>
      </c>
      <c r="K170" s="10" t="s">
        <v>60</v>
      </c>
      <c r="L170" s="10" t="s">
        <v>61</v>
      </c>
      <c r="M170" s="10" t="s">
        <v>42</v>
      </c>
    </row>
    <row r="171" spans="1:13" s="32" customFormat="1" ht="30" customHeight="1" x14ac:dyDescent="0.25">
      <c r="A171" s="36" t="s">
        <v>74</v>
      </c>
      <c r="B171" s="12" t="s">
        <v>55</v>
      </c>
      <c r="C171" s="28" t="s">
        <v>56</v>
      </c>
      <c r="D171" s="28" t="s">
        <v>62</v>
      </c>
      <c r="E171" s="12" t="s">
        <v>58</v>
      </c>
      <c r="F171" s="28" t="s">
        <v>63</v>
      </c>
      <c r="G171" s="29">
        <v>1290274660.26</v>
      </c>
      <c r="H171" s="29">
        <v>5.26</v>
      </c>
      <c r="I171" s="29">
        <v>0</v>
      </c>
      <c r="J171" s="29">
        <v>0</v>
      </c>
      <c r="K171" s="31" t="s">
        <v>60</v>
      </c>
      <c r="L171" s="31" t="s">
        <v>61</v>
      </c>
      <c r="M171" s="31" t="s">
        <v>42</v>
      </c>
    </row>
    <row r="172" spans="1:13" s="32" customFormat="1" ht="30" customHeight="1" x14ac:dyDescent="0.25">
      <c r="A172" s="36" t="s">
        <v>84</v>
      </c>
      <c r="B172" s="12" t="s">
        <v>55</v>
      </c>
      <c r="C172" s="28" t="s">
        <v>56</v>
      </c>
      <c r="D172" s="28" t="s">
        <v>62</v>
      </c>
      <c r="E172" s="12" t="s">
        <v>58</v>
      </c>
      <c r="F172" s="28" t="s">
        <v>63</v>
      </c>
      <c r="G172" s="29">
        <v>1341605458.74</v>
      </c>
      <c r="H172" s="29">
        <v>5.26</v>
      </c>
      <c r="I172" s="29">
        <f>G172*H172</f>
        <v>7056844712.9723997</v>
      </c>
      <c r="J172" s="29">
        <f>I172*1.12</f>
        <v>7903666078.529088</v>
      </c>
      <c r="K172" s="31" t="s">
        <v>60</v>
      </c>
      <c r="L172" s="31" t="s">
        <v>61</v>
      </c>
      <c r="M172" s="31" t="s">
        <v>42</v>
      </c>
    </row>
    <row r="173" spans="1:13" s="13" customFormat="1" ht="25.5" customHeight="1" x14ac:dyDescent="0.25">
      <c r="A173" s="7">
        <v>103</v>
      </c>
      <c r="B173" s="6" t="s">
        <v>47</v>
      </c>
      <c r="C173" s="6" t="s">
        <v>68</v>
      </c>
      <c r="D173" s="6" t="s">
        <v>69</v>
      </c>
      <c r="E173" s="6" t="s">
        <v>49</v>
      </c>
      <c r="F173" s="6" t="s">
        <v>70</v>
      </c>
      <c r="G173" s="6">
        <v>12</v>
      </c>
      <c r="H173" s="34">
        <v>1000000</v>
      </c>
      <c r="I173" s="34">
        <f>G173*H173</f>
        <v>12000000</v>
      </c>
      <c r="J173" s="34">
        <f>I173*1.2</f>
        <v>14400000</v>
      </c>
      <c r="K173" s="6" t="s">
        <v>60</v>
      </c>
      <c r="L173" s="6" t="s">
        <v>71</v>
      </c>
      <c r="M173" s="6" t="s">
        <v>42</v>
      </c>
    </row>
    <row r="174" spans="1:13" s="13" customFormat="1" ht="25.5" customHeight="1" x14ac:dyDescent="0.25">
      <c r="A174" s="7">
        <v>104</v>
      </c>
      <c r="B174" s="5" t="s">
        <v>76</v>
      </c>
      <c r="C174" s="6" t="s">
        <v>77</v>
      </c>
      <c r="D174" s="6" t="s">
        <v>78</v>
      </c>
      <c r="E174" s="5" t="s">
        <v>79</v>
      </c>
      <c r="F174" s="8" t="s">
        <v>80</v>
      </c>
      <c r="G174" s="29">
        <v>190</v>
      </c>
      <c r="H174" s="29">
        <v>231</v>
      </c>
      <c r="I174" s="29">
        <f>G174*H174</f>
        <v>43890</v>
      </c>
      <c r="J174" s="29">
        <f>I174*1.12</f>
        <v>49156.800000000003</v>
      </c>
      <c r="K174" s="10" t="s">
        <v>60</v>
      </c>
      <c r="L174" s="10" t="s">
        <v>81</v>
      </c>
      <c r="M174" s="10" t="s">
        <v>42</v>
      </c>
    </row>
    <row r="175" spans="1:13" s="13" customFormat="1" ht="25.5" customHeight="1" x14ac:dyDescent="0.25">
      <c r="A175" s="7">
        <v>105</v>
      </c>
      <c r="B175" s="5" t="s">
        <v>76</v>
      </c>
      <c r="C175" s="6" t="s">
        <v>77</v>
      </c>
      <c r="D175" s="6" t="s">
        <v>78</v>
      </c>
      <c r="E175" s="5" t="s">
        <v>79</v>
      </c>
      <c r="F175" s="8" t="s">
        <v>80</v>
      </c>
      <c r="G175" s="29">
        <v>120</v>
      </c>
      <c r="H175" s="29">
        <v>231</v>
      </c>
      <c r="I175" s="29">
        <f>G175*H175</f>
        <v>27720</v>
      </c>
      <c r="J175" s="29">
        <f>I175*1.12</f>
        <v>31046.400000000001</v>
      </c>
      <c r="K175" s="10" t="s">
        <v>60</v>
      </c>
      <c r="L175" s="10" t="s">
        <v>81</v>
      </c>
      <c r="M175" s="10" t="s">
        <v>42</v>
      </c>
    </row>
    <row r="176" spans="1:13" ht="25.5" customHeight="1" x14ac:dyDescent="0.25">
      <c r="A176" s="16" t="s">
        <v>16</v>
      </c>
      <c r="B176" s="7"/>
      <c r="C176" s="7"/>
      <c r="D176" s="7"/>
      <c r="E176" s="7"/>
      <c r="F176" s="7"/>
      <c r="G176" s="7"/>
      <c r="H176" s="7"/>
      <c r="I176" s="22">
        <f>SUM(I65:I175)</f>
        <v>22319019862.743092</v>
      </c>
      <c r="J176" s="22">
        <f>SUM(J65:J175)</f>
        <v>24998262246.272259</v>
      </c>
      <c r="K176" s="7"/>
      <c r="L176" s="7"/>
      <c r="M176" s="7"/>
    </row>
    <row r="177" spans="1:13" ht="25.5" customHeight="1" x14ac:dyDescent="0.25">
      <c r="A177" s="21" t="s">
        <v>17</v>
      </c>
      <c r="B177" s="7"/>
      <c r="C177" s="7"/>
      <c r="D177" s="7"/>
      <c r="E177" s="7"/>
      <c r="F177" s="7"/>
      <c r="G177" s="7"/>
      <c r="H177" s="7"/>
      <c r="I177" s="23">
        <f>I63+I176</f>
        <v>48676054842.614731</v>
      </c>
      <c r="J177" s="23">
        <f>J63+J176</f>
        <v>54523265395.034103</v>
      </c>
      <c r="K177" s="7"/>
      <c r="L177" s="7"/>
      <c r="M177" s="7"/>
    </row>
    <row r="179" spans="1:13" ht="25.5" customHeight="1" x14ac:dyDescent="0.25">
      <c r="I179" s="24"/>
      <c r="J179" s="26"/>
    </row>
  </sheetData>
  <autoFilter ref="A14:M64"/>
  <mergeCells count="18">
    <mergeCell ref="I1:J1"/>
    <mergeCell ref="I2:J2"/>
    <mergeCell ref="A11:A13"/>
    <mergeCell ref="B11:B13"/>
    <mergeCell ref="C11:C13"/>
    <mergeCell ref="H12:H13"/>
    <mergeCell ref="I12:I13"/>
    <mergeCell ref="G11:J11"/>
    <mergeCell ref="G12:G13"/>
    <mergeCell ref="I3:J3"/>
    <mergeCell ref="K11:K13"/>
    <mergeCell ref="L11:L13"/>
    <mergeCell ref="M11:M13"/>
    <mergeCell ref="A9:J9"/>
    <mergeCell ref="D11:D13"/>
    <mergeCell ref="E11:E13"/>
    <mergeCell ref="F11:F13"/>
    <mergeCell ref="J12:J13"/>
  </mergeCells>
  <pageMargins left="0.51181102362204722" right="0.31496062992125984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2023-11-23T04:10:00Z</dcterms:modified>
</cp:coreProperties>
</file>